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TP 4 trimestre" sheetId="1" state="visible" r:id="rId3"/>
    <sheet name="xxxx" sheetId="2" state="visible" r:id="rId4"/>
  </sheets>
  <definedNames>
    <definedName function="false" hidden="false" localSheetId="0" name="_xlnm.Print_Area" vbProcedure="false">'ITP 4 trimestre'!$C$1:$M$84,'ITP 4 trimestre'!$C$1:$M$376</definedName>
    <definedName function="false" hidden="false" localSheetId="0" name="_xlnm.Print_Titles" vbProcedure="false">'ITP 4 trimestre'!$2:$2</definedName>
    <definedName function="false" hidden="true" localSheetId="0" name="_xlnm._FilterDatabase" vbProcedure="false">'ITP 4 trimestre'!$B$1:$M$376</definedName>
    <definedName function="false" hidden="false" localSheetId="1" name="_xlnm.Print_Area" vbProcedure="false">xxxx!$C$1:$M$194,xxxx!$C$1:$M$323</definedName>
    <definedName function="false" hidden="false" localSheetId="1" name="_xlnm.Print_Titles" vbProcedure="false">xxxx!$2:$2</definedName>
    <definedName function="false" hidden="true" localSheetId="1" name="_xlnm._FilterDatabase" vbProcedure="false">xxxx!$B$1:$M$323</definedName>
    <definedName function="false" hidden="false" localSheetId="0" name="_xlnm.Print_Area" vbProcedure="false">'ITP 4 trimestre'!$C$1:$M$374</definedName>
    <definedName function="false" hidden="false" localSheetId="0" name="_xlnm.Print_Area_0_0" vbProcedure="false">'ITP 4 trimestre'!$C$1:$M$84</definedName>
    <definedName function="false" hidden="false" localSheetId="1" name="_xlnm.Print_Area" vbProcedure="false">xxxx!$C$1:$M$302</definedName>
    <definedName function="false" hidden="false" localSheetId="1" name="_xlnm.Print_Area_0_0" vbProcedure="false">xxxx!$C$1:$M$194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<sst xmlns="http://schemas.openxmlformats.org/spreadsheetml/2006/main" count="2945" uniqueCount="1191">
  <si>
    <t xml:space="preserve">INDICATORE di TEMPESTIVITA' dei PAGAMENTI 4° TRIMESTRE 2025</t>
  </si>
  <si>
    <t xml:space="preserve">Fornitore</t>
  </si>
  <si>
    <t xml:space="preserve">numero fattura</t>
  </si>
  <si>
    <t xml:space="preserve">data emissione fattura</t>
  </si>
  <si>
    <t xml:space="preserve">data Prot.</t>
  </si>
  <si>
    <t xml:space="preserve">data scadenza pagamento</t>
  </si>
  <si>
    <t xml:space="preserve">numero mandato</t>
  </si>
  <si>
    <t xml:space="preserve">data effettivo pagamento</t>
  </si>
  <si>
    <t xml:space="preserve">importo</t>
  </si>
  <si>
    <t xml:space="preserve">Giorni ritardo/anticipo</t>
  </si>
  <si>
    <t xml:space="preserve">coefficiente</t>
  </si>
  <si>
    <t xml:space="preserve">6/1023/4</t>
  </si>
  <si>
    <t xml:space="preserve">NARDI GIUSEPPE</t>
  </si>
  <si>
    <t xml:space="preserve">FT N. 27 DEL 30.09.2025 - COMP. SA OBV III TRIM OLTRE RS - ART 3 CONTR</t>
  </si>
  <si>
    <t xml:space="preserve">FT N. 27</t>
  </si>
  <si>
    <t xml:space="preserve">30.09.2025</t>
  </si>
  <si>
    <t xml:space="preserve">D IPPOLITO FRANCESCO</t>
  </si>
  <si>
    <t xml:space="preserve">FT N. 7 DEL 24.09.2025 - COMP ESPERTO COMM GARA LAVORI - 18IR690 - DC 692-25</t>
  </si>
  <si>
    <t xml:space="preserve">FT N. 7</t>
  </si>
  <si>
    <t xml:space="preserve">24.09.2025</t>
  </si>
  <si>
    <t xml:space="preserve">CASERTA ANTONINO</t>
  </si>
  <si>
    <t xml:space="preserve">FT N. 8 DEL 30.09.2025 - ANTIC. 20X100 LAVORI - 18IR372 - DC 693-25</t>
  </si>
  <si>
    <t xml:space="preserve">FT N. 8</t>
  </si>
  <si>
    <t xml:space="preserve">8/1203/12</t>
  </si>
  <si>
    <t xml:space="preserve">NAPOLI VINCENZO</t>
  </si>
  <si>
    <t xml:space="preserve">FT N. 1 DEL 09.09.2025 - COMP PRESID COMM GARA LAVORI - 18IR690 - DC 692-25</t>
  </si>
  <si>
    <t xml:space="preserve">FT N. 1</t>
  </si>
  <si>
    <t xml:space="preserve">09.09.2025</t>
  </si>
  <si>
    <t xml:space="preserve">VARIA DOMENICO</t>
  </si>
  <si>
    <t xml:space="preserve">FT N. 9 DEL 01.09.2025 - PROG DEF ESEC E CSP - 18IR561 - DC 691-25</t>
  </si>
  <si>
    <t xml:space="preserve">FT N. 9</t>
  </si>
  <si>
    <t xml:space="preserve">01.09.2025</t>
  </si>
  <si>
    <t xml:space="preserve">FALBO SRL</t>
  </si>
  <si>
    <t xml:space="preserve">FT N. 27 DEL 22.09.2025 - I SAL LAVORI - 18IR477 - DC 690-25</t>
  </si>
  <si>
    <t xml:space="preserve">22.09.2025</t>
  </si>
  <si>
    <t xml:space="preserve">MAZZIA S.R.L.</t>
  </si>
  <si>
    <t xml:space="preserve">FT N. 38 DEL 26.09.2025 - QP III SAL LAVORI - 18IR599 - DC 699-25</t>
  </si>
  <si>
    <t xml:space="preserve">FT N. 17</t>
  </si>
  <si>
    <t xml:space="preserve">25.09.2025</t>
  </si>
  <si>
    <t xml:space="preserve">FZ CALCESTRUZZI SRL</t>
  </si>
  <si>
    <t xml:space="preserve">FT 1-2023 E FT 16-2025 - SALDO SAL N.1 BIS - CS103 - DC 701-25</t>
  </si>
  <si>
    <t xml:space="preserve">07.03.2023</t>
  </si>
  <si>
    <t xml:space="preserve">TECNOSUD SRL/IIT36U0538780851000043083755/CRO:56128972900</t>
  </si>
  <si>
    <t xml:space="preserve">GEOFISICA MISURE S.N.C.</t>
  </si>
  <si>
    <t xml:space="preserve">FT N. 8 DEL 26.09.2025 - INDAG GEOGNOSTICHE - 18IR034 - DC 698-25</t>
  </si>
  <si>
    <t xml:space="preserve">26.09.2025</t>
  </si>
  <si>
    <t xml:space="preserve">FERRO UMBERTO/IIT21O0760116200001055995706/CRO:56128973304</t>
  </si>
  <si>
    <t xml:space="preserve">SO.LAV.ED.SNC DI TEDESCO V. D.</t>
  </si>
  <si>
    <t xml:space="preserve">FT N. 38</t>
  </si>
  <si>
    <t xml:space="preserve">CARLIG COSTRUZIONI SRL</t>
  </si>
  <si>
    <t xml:space="preserve">FT N. 5 DEL 25.09.2025 - QP III SAL LAVORI - 18IR599 - DC 699-25</t>
  </si>
  <si>
    <t xml:space="preserve">FT N. 5</t>
  </si>
  <si>
    <t xml:space="preserve">NOTTE RAFFAELE/IIT03M0306980884100000005493/CRO:56128973708</t>
  </si>
  <si>
    <t xml:space="preserve">INFANTINO SAVERIO</t>
  </si>
  <si>
    <t xml:space="preserve">FT N. 11 DEL 23.07.2025 - SALDO 10X100 COLLAUDO STATICO - 18IR910 - DC 700-25</t>
  </si>
  <si>
    <t xml:space="preserve">FT N. 11</t>
  </si>
  <si>
    <t xml:space="preserve">23.07.2025</t>
  </si>
  <si>
    <t xml:space="preserve">S.C.T.F. SRLS</t>
  </si>
  <si>
    <t xml:space="preserve">FT N. 3 DEL 08.09.2025 - INSTAL PALO ILLUM PUBBL - CZ081 - DC 716-25</t>
  </si>
  <si>
    <t xml:space="preserve">FT N. 3</t>
  </si>
  <si>
    <t xml:space="preserve">08.09.2025</t>
  </si>
  <si>
    <t xml:space="preserve">STAMMENA LUIGI</t>
  </si>
  <si>
    <t xml:space="preserve">FT N. 29 DEL 29.09.2025 - QP DL E CSE AL III SAL - 18IR599 - DC 714-25</t>
  </si>
  <si>
    <t xml:space="preserve">FT N. 29</t>
  </si>
  <si>
    <t xml:space="preserve">29.09.2025</t>
  </si>
  <si>
    <t xml:space="preserve">PROCOPIO FABIO/IIT45F0200804403000010722238/CRO:56128975008</t>
  </si>
  <si>
    <t xml:space="preserve">CRICELLI COSTRUZIONI SRL</t>
  </si>
  <si>
    <t xml:space="preserve">FT N. 40 DEL 07.08.2025 - SAL N. 1 BIS - 18IR138 - DC 707-25</t>
  </si>
  <si>
    <t xml:space="preserve">FT N. 40</t>
  </si>
  <si>
    <t xml:space="preserve">07.08.2025</t>
  </si>
  <si>
    <t xml:space="preserve">FT N. 41 DEL 07.08.2025 - SAL N. 2 BIS - 18IR138 - DC 707-25</t>
  </si>
  <si>
    <t xml:space="preserve">FT N. 41</t>
  </si>
  <si>
    <t xml:space="preserve">MONTECRISTO GIUSEPPE/IIT56L0306980710100000002303/CRO:56129451111</t>
  </si>
  <si>
    <t xml:space="preserve">MARTE SRL</t>
  </si>
  <si>
    <t xml:space="preserve">FT N. 35 DEL 29.09.2025 - ACC 60X100 VERIF PROG - 18IR674 - DC 715-25</t>
  </si>
  <si>
    <t xml:space="preserve">FT N. 35</t>
  </si>
  <si>
    <t xml:space="preserve">MARTORANO FRANCESCO</t>
  </si>
  <si>
    <t xml:space="preserve">FT N. 44 DEL 01.10.2025 - QP DL E CSE AL III SAL - 18IR599 - DC 714-25</t>
  </si>
  <si>
    <t xml:space="preserve">FT N. 44</t>
  </si>
  <si>
    <t xml:space="preserve">01.10.2025</t>
  </si>
  <si>
    <t xml:space="preserve">ROMEO ANTONINO/IIT46S0103016201000001524228/CRO:56129451300</t>
  </si>
  <si>
    <t xml:space="preserve">STRAFACE ROBERTA</t>
  </si>
  <si>
    <t xml:space="preserve">FT N. 24 DEL 01.10.2025 - ACC 60X100 VERIF PROG - 18IR674 - DC 715-25</t>
  </si>
  <si>
    <t xml:space="preserve">FT N. 24</t>
  </si>
  <si>
    <t xml:space="preserve">LIPEROTI GAETANO</t>
  </si>
  <si>
    <t xml:space="preserve">FT N. 70 DEL 03.10.2025 - SPESE LITE SENT N. 5586-2025 - CS010 - DC 712-25</t>
  </si>
  <si>
    <t xml:space="preserve">FT N. 70</t>
  </si>
  <si>
    <t xml:space="preserve">03.10.2025</t>
  </si>
  <si>
    <t xml:space="preserve">MARTORANO MARIA LUISA</t>
  </si>
  <si>
    <t xml:space="preserve">FT N. 9 DEL 29.09.2025 - QP DL E CSE AL III SAL - 18IR599 - DC 714-25</t>
  </si>
  <si>
    <t xml:space="preserve">BASSARELLI FRANCESCO</t>
  </si>
  <si>
    <t xml:space="preserve">FT N. 8 DEL 30.07.2025 - SALDO DL E CSE - 18IR699 - DC 713-25</t>
  </si>
  <si>
    <t xml:space="preserve">30.07.2025</t>
  </si>
  <si>
    <t xml:space="preserve">GEOLAGS SRLS/IIT21W0103042830000000425443/CRO:56130946111</t>
  </si>
  <si>
    <t xml:space="preserve">RESISTEST S.R.L.</t>
  </si>
  <si>
    <t xml:space="preserve">FT N. 23 DEL 29.09.2025 - PROVE LABOR INTEGRATIVE - 18IR599 - DC 714-25</t>
  </si>
  <si>
    <t xml:space="preserve">FT N. 23</t>
  </si>
  <si>
    <t xml:space="preserve">NARDI GIUSEPPE/IIT18W0303216201010000004856/CRO:56131245502</t>
  </si>
  <si>
    <t xml:space="preserve">ROMEO ANTONINO</t>
  </si>
  <si>
    <t xml:space="preserve">FT N. 11 DEL 02.10.2025 - QP DL E CSE AL III SAL - 18IR599 - DC 714-25</t>
  </si>
  <si>
    <t xml:space="preserve">02.10.2025</t>
  </si>
  <si>
    <t xml:space="preserve">VARLARO NICOLA</t>
  </si>
  <si>
    <t xml:space="preserve">FT N. 3 DEL 27.09.2025 - QP DL E CSE AL III SAL - 18IR599 - DC 714-25</t>
  </si>
  <si>
    <t xml:space="preserve">27.09.2025</t>
  </si>
  <si>
    <t xml:space="preserve">STAMMENA LUIGI/IIT46S0103016201000001524228/CRO:56131542306</t>
  </si>
  <si>
    <t xml:space="preserve">SCATTARREGGIA GIUSEPPE</t>
  </si>
  <si>
    <t xml:space="preserve">FT N. 2 DEL 26.09.2025 - SAL N. 2 LAVORI - VV033 - DC 710-25</t>
  </si>
  <si>
    <t xml:space="preserve">FT N. 2</t>
  </si>
  <si>
    <t xml:space="preserve">VARLARO NICOLA/IIT46S0103016201000001524228/CRO:56131542407</t>
  </si>
  <si>
    <t xml:space="preserve">SIM INGEGNERIA S.R.L.</t>
  </si>
  <si>
    <t xml:space="preserve">FT N. 41 DEL 26.09.2025 - SALDO FASE 1 VERIF PROG - 18IRA01 - DC 709-25</t>
  </si>
  <si>
    <t xml:space="preserve">MARTORANO MARIA LUISA/IIT46S0103016201000001524228/CRO:56131542508</t>
  </si>
  <si>
    <t xml:space="preserve">RIZZUTO RAFFAELE COSTRUZI SRL</t>
  </si>
  <si>
    <t xml:space="preserve">FT N. 1-1-14 DEL 26.09.2025 - STATO FINALE LAVORI - 18IR087 - DC 706-25</t>
  </si>
  <si>
    <t xml:space="preserve">FT N. 1-1-14</t>
  </si>
  <si>
    <t xml:space="preserve">MARTORANO FRANCESCO/IIT46S0103016201000001524228/CRO:56131542609</t>
  </si>
  <si>
    <t xml:space="preserve">STUDIO ASS. GEOSTRU DI F.  C.</t>
  </si>
  <si>
    <t xml:space="preserve">FT N. 22 DEL 10.09.2025 - COMP ESPERTO COMM GARA LAV - 18IR690 - DC 708-25</t>
  </si>
  <si>
    <t xml:space="preserve">FT N. 22</t>
  </si>
  <si>
    <t xml:space="preserve">10.09.2025</t>
  </si>
  <si>
    <t xml:space="preserve">DIEGO GIORGIO/IIT46S0103016201000001524228/CRO:56131542710</t>
  </si>
  <si>
    <t xml:space="preserve">ACCIARDI ROSARIO RAFFAELE</t>
  </si>
  <si>
    <t xml:space="preserve">FT N. 14 DEL 01.10.2025 - QP DL E CSE AL III SAL - 18IR599 - DC 714-25</t>
  </si>
  <si>
    <t xml:space="preserve">FT N. 14</t>
  </si>
  <si>
    <t xml:space="preserve"> 01.10.2025</t>
  </si>
  <si>
    <t xml:space="preserve">VIGLIANISI MASSIMO/IIT04J0569611006000007155X19/CRO:56131542912</t>
  </si>
  <si>
    <t xml:space="preserve">FT N. 25 DEL 01.10.2025 - SALDO FASE 1 VERIF PROG - 18IRA01 - DC 709-25</t>
  </si>
  <si>
    <t xml:space="preserve">FT N. 25</t>
  </si>
  <si>
    <t xml:space="preserve">PROSPEZIONI S.R.L./IIT69J0306980884071541880152/CRO:56131543101</t>
  </si>
  <si>
    <t xml:space="preserve">FT N. 42 DEL 26.09.2025 - ACC. 60X100 VERIF PROG - 18IR674 - DC 715-25</t>
  </si>
  <si>
    <t xml:space="preserve">FT N. 42</t>
  </si>
  <si>
    <t xml:space="preserve">NIKANTE COSTRUZIONI SRL/IIT63F0818903800000000013832/CRO:56132599509</t>
  </si>
  <si>
    <t xml:space="preserve">DIEGO GIORGIO</t>
  </si>
  <si>
    <t xml:space="preserve">FT N. 2 DEL 30.09.2025 - QP DL E CSE AL III SAL - 18IR599 - DC 714-25</t>
  </si>
  <si>
    <t xml:space="preserve">FT N. 34 DEL 29.09.2025 - SALDO FASE 1 VERF PROG - 18IRA01 - DC 709-25</t>
  </si>
  <si>
    <t xml:space="preserve">FT N. 34</t>
  </si>
  <si>
    <t xml:space="preserve">TALARICO SILVIA/IIT35M0306904439100000011672/CRO:56150439712</t>
  </si>
  <si>
    <t xml:space="preserve">ESSE INGEGNERIA SRL</t>
  </si>
  <si>
    <t xml:space="preserve">FT N. 19 DEL 07.08.2025 - DL E CSE AL III SAL - VV035 - DC 730-25</t>
  </si>
  <si>
    <t xml:space="preserve">FT N. 19</t>
  </si>
  <si>
    <t xml:space="preserve">INFELISE EZIO/IIT56F0709142800000000002517/CRO:56150439901</t>
  </si>
  <si>
    <t xml:space="preserve">EUROSCAVI SRL</t>
  </si>
  <si>
    <t xml:space="preserve">FT N. 27 DEL 02.10.2025 - SAL N. 3 LAVORI - VV035 - DC 730-25</t>
  </si>
  <si>
    <t xml:space="preserve">LA SERRA CRISTINA/IIT65V0306234210000000916200/CRO:56150440002</t>
  </si>
  <si>
    <t xml:space="preserve">MAZZA ATTILIO</t>
  </si>
  <si>
    <t xml:space="preserve">FT N. 1 DEL 16.09.2025 - DL AL I SAL - 18IR700 - DC 729-25</t>
  </si>
  <si>
    <t xml:space="preserve">16.09.2025</t>
  </si>
  <si>
    <t xml:space="preserve">GEOSEC SRL/IIT54U0707265690000000134047/CRO:56150440103</t>
  </si>
  <si>
    <t xml:space="preserve">FALVO FABIO</t>
  </si>
  <si>
    <t xml:space="preserve">FT N. 36 DEL 25.09.2025 - CSE AL I SAL - 18IR700 - DC 729-25</t>
  </si>
  <si>
    <t xml:space="preserve">FT N. 36</t>
  </si>
  <si>
    <t xml:space="preserve">CUFFARO SALVATORE/IIT82C0306904439100000003995/CRO:56150440507</t>
  </si>
  <si>
    <t xml:space="preserve">OPERA SRL</t>
  </si>
  <si>
    <t xml:space="preserve">FT N. 21 DEL 30.09.2025 - II SAL LAVORI - 18IR272 - DC 728-25</t>
  </si>
  <si>
    <t xml:space="preserve">FT N. 21</t>
  </si>
  <si>
    <t xml:space="preserve">EDIL SIMPATY SRL/IIT70O0306939782100000006138/CRO:56151764008</t>
  </si>
  <si>
    <t xml:space="preserve">ROMEI ROBERTO</t>
  </si>
  <si>
    <t xml:space="preserve">FT N. 24 DEL 25.09.2025 - RESP PROT DATI LUG-SET - DC 731-25</t>
  </si>
  <si>
    <t xml:space="preserve">MAPE SRL</t>
  </si>
  <si>
    <t xml:space="preserve">FT N. 23 DEL 08.10.2025 - ANTICIP 20X100 LAVORI - CS096 - DC 738-25</t>
  </si>
  <si>
    <t xml:space="preserve">08.10.2025</t>
  </si>
  <si>
    <t xml:space="preserve">STAROPOLI FRANCESCO/IIT13K0306942833100000006034/CRO:56151764210</t>
  </si>
  <si>
    <t xml:space="preserve">CONSOLIDAMENTI  DISSESTI SRL</t>
  </si>
  <si>
    <t xml:space="preserve">FT N. 15 DEL 15.09.2025 - DL AL I SAL - 18IR006-MT - DC 734-25</t>
  </si>
  <si>
    <t xml:space="preserve">FT N. 15</t>
  </si>
  <si>
    <t xml:space="preserve">15.09.2025</t>
  </si>
  <si>
    <t xml:space="preserve">SCALZI GUIDO</t>
  </si>
  <si>
    <t xml:space="preserve">FT N. 29 DEL 07.08.2025 - CSE AL I SAL - 18IR809 - DC 736-25</t>
  </si>
  <si>
    <t xml:space="preserve">CALABRIA PERFORAZIONI S.R.L./IIT44A0706280820000000128126/CRO:56151764412</t>
  </si>
  <si>
    <t xml:space="preserve">ARISTEI LORENZO</t>
  </si>
  <si>
    <t xml:space="preserve">FT N. 15 DEL 15.09.2025 - CSE AL I SAL - 18IR006-MT - DC 734-25</t>
  </si>
  <si>
    <t xml:space="preserve">T.R.A.E.S. ARCHEOLOGIA S.R.L.</t>
  </si>
  <si>
    <t xml:space="preserve">FT N. 2 DEL 15.09.2025 - RELAZ E SORV  ARCHEOL - 18IR151 - DC 735-25</t>
  </si>
  <si>
    <t xml:space="preserve">FT N. 26 DEL 03.10.2025 - SALDO CSE - CS058 - DC 737-25</t>
  </si>
  <si>
    <t xml:space="preserve">FT N. 26</t>
  </si>
  <si>
    <t xml:space="preserve">FRA.GA.TER S.R.L.</t>
  </si>
  <si>
    <t xml:space="preserve">FT N. 8-2025 FRAGATER CON DELG SIRACUSA SRL - QP SAL 3 - 18IR711 - DC 742-25</t>
  </si>
  <si>
    <t xml:space="preserve">FT N. 8-2025</t>
  </si>
  <si>
    <t xml:space="preserve">13.10.2025</t>
  </si>
  <si>
    <t xml:space="preserve">PONTORIERO BIANCA ROSA</t>
  </si>
  <si>
    <t xml:space="preserve">FT N. 11 DEL 30.09.2025 - II SAL LAVORI - 18IR564 - DC 741-25</t>
  </si>
  <si>
    <t xml:space="preserve">FT N. 9 DEL 13.10.2025 - QP SAL N. 3 LAVORI - 18IR711 - DC 742-25</t>
  </si>
  <si>
    <t xml:space="preserve">URANIA COSTRUZIONI SRL</t>
  </si>
  <si>
    <t xml:space="preserve">IVA SU FT N. 24 DEL 05.08.2025 - II SAL LAVORI - 18IR409 - DC 627/25</t>
  </si>
  <si>
    <t xml:space="preserve">05.08.2025</t>
  </si>
  <si>
    <t xml:space="preserve">*</t>
  </si>
  <si>
    <t xml:space="preserve">E.CO S.R.L.</t>
  </si>
  <si>
    <t xml:space="preserve">IVA SU FT N. 41 DEL 15.07.2025 - DL AL II SAL - 18IR409 - DC 627/25</t>
  </si>
  <si>
    <r>
      <rPr>
        <sz val="11"/>
        <color rgb="FF000000"/>
        <rFont val="Calibri"/>
        <family val="2"/>
        <charset val="1"/>
      </rPr>
      <t xml:space="preserve">FT N. </t>
    </r>
    <r>
      <rPr>
        <sz val="9"/>
        <color theme="1"/>
        <rFont val="Arial"/>
        <family val="2"/>
        <charset val="1"/>
      </rPr>
      <t xml:space="preserve">41</t>
    </r>
  </si>
  <si>
    <t xml:space="preserve">15.07.2025</t>
  </si>
  <si>
    <t xml:space="preserve">SIRIANNI SRL</t>
  </si>
  <si>
    <t xml:space="preserve">IVA SU FT N. 10 DEL 05.08.2025 - SAL N. 2 LAVORI - CS147 - DC 629/25</t>
  </si>
  <si>
    <r>
      <rPr>
        <sz val="11"/>
        <color rgb="FF000000"/>
        <rFont val="Calibri"/>
        <family val="2"/>
        <charset val="1"/>
      </rPr>
      <t xml:space="preserve">FT N. </t>
    </r>
    <r>
      <rPr>
        <sz val="9"/>
        <color theme="1"/>
        <rFont val="Arial"/>
        <family val="2"/>
        <charset val="1"/>
      </rPr>
      <t xml:space="preserve">10</t>
    </r>
  </si>
  <si>
    <t xml:space="preserve">HYPRO SRL</t>
  </si>
  <si>
    <t xml:space="preserve">IVA SU FT N. 137 DEL 25.06.2025 - IND GEO E PROG DEF - 18IR335 - DC 632/25</t>
  </si>
  <si>
    <r>
      <rPr>
        <sz val="11"/>
        <color rgb="FF000000"/>
        <rFont val="Calibri"/>
        <family val="2"/>
        <charset val="1"/>
      </rPr>
      <t xml:space="preserve">FT N. </t>
    </r>
    <r>
      <rPr>
        <sz val="9"/>
        <color theme="1"/>
        <rFont val="Arial"/>
        <family val="2"/>
        <charset val="1"/>
      </rPr>
      <t xml:space="preserve">137</t>
    </r>
  </si>
  <si>
    <t xml:space="preserve">25.06.2025</t>
  </si>
  <si>
    <t xml:space="preserve">STUDIO TELO' MAY FLY S.R.L.</t>
  </si>
  <si>
    <t xml:space="preserve">IVA SU FT N. 11 DEL 04.08.2025 - PROG DEFINIT - 18IR335 - DC 632/25</t>
  </si>
  <si>
    <r>
      <rPr>
        <sz val="11"/>
        <color rgb="FF000000"/>
        <rFont val="Calibri"/>
        <family val="2"/>
        <charset val="1"/>
      </rPr>
      <t xml:space="preserve">FT N. </t>
    </r>
    <r>
      <rPr>
        <sz val="9"/>
        <color theme="1"/>
        <rFont val="Arial"/>
        <family val="2"/>
        <charset val="1"/>
      </rPr>
      <t xml:space="preserve">11</t>
    </r>
  </si>
  <si>
    <t xml:space="preserve">04.08.2025</t>
  </si>
  <si>
    <t xml:space="preserve">FILANDRO TIZIANO/IIT11Z0301503200000002519216/CRO:56151764601</t>
  </si>
  <si>
    <t xml:space="preserve">MUSTARA COSTRUZIONI SRL</t>
  </si>
  <si>
    <t xml:space="preserve">IVA SU FT N. 1/1/7 DEL 26.08.2025 - SAL N 1 LAVORI - 18IR700 - DC 634/25</t>
  </si>
  <si>
    <r>
      <rPr>
        <sz val="11"/>
        <color rgb="FF000000"/>
        <rFont val="Calibri"/>
        <family val="2"/>
        <charset val="1"/>
      </rPr>
      <t xml:space="preserve">FT N.1.1.</t>
    </r>
    <r>
      <rPr>
        <sz val="9"/>
        <color theme="1"/>
        <rFont val="Arial"/>
        <family val="2"/>
        <charset val="1"/>
      </rPr>
      <t xml:space="preserve">7</t>
    </r>
  </si>
  <si>
    <t xml:space="preserve">26.08.2025</t>
  </si>
  <si>
    <t xml:space="preserve">RICERCA SVILUPPO E TECN SRL</t>
  </si>
  <si>
    <t xml:space="preserve">IVA SU FT N. 12 DEL 05.08.2025 - ACC CARATTER TERRE - 18IR674 - DC 538/25</t>
  </si>
  <si>
    <r>
      <rPr>
        <sz val="11"/>
        <color rgb="FF000000"/>
        <rFont val="Calibri"/>
        <family val="2"/>
        <charset val="1"/>
      </rPr>
      <t xml:space="preserve">FT N. </t>
    </r>
    <r>
      <rPr>
        <sz val="9"/>
        <color theme="1"/>
        <rFont val="Arial"/>
        <family val="2"/>
        <charset val="1"/>
      </rPr>
      <t xml:space="preserve">12</t>
    </r>
  </si>
  <si>
    <t xml:space="preserve">SCARCELLI CRISTIAN/IIT61S0306916206100000015083/CRO:56151764803</t>
  </si>
  <si>
    <t xml:space="preserve">CALCESTRUZZI VELTRI SRL</t>
  </si>
  <si>
    <r>
      <rPr>
        <sz val="9"/>
        <color theme="1"/>
        <rFont val="Arial"/>
        <family val="2"/>
        <charset val="1"/>
      </rPr>
      <t xml:space="preserve">IVA SU FT N. 19 DEL 15.02.2024 - C.P.S. SAL III BIS - 18IR388 - DC 639/25</t>
    </r>
    <r>
      <rPr>
        <sz val="9"/>
        <color rgb="FFFF0000"/>
        <rFont val="Arial"/>
        <family val="2"/>
        <charset val="1"/>
      </rPr>
      <t xml:space="preserve"> (FONDO OTTOBRE 2024)</t>
    </r>
  </si>
  <si>
    <r>
      <rPr>
        <sz val="11"/>
        <color rgb="FF000000"/>
        <rFont val="Calibri"/>
        <family val="2"/>
        <charset val="1"/>
      </rPr>
      <t xml:space="preserve">FT N. </t>
    </r>
    <r>
      <rPr>
        <sz val="9"/>
        <color theme="1"/>
        <rFont val="Arial"/>
        <family val="2"/>
        <charset val="1"/>
      </rPr>
      <t xml:space="preserve">19</t>
    </r>
  </si>
  <si>
    <t xml:space="preserve">15.02.2024</t>
  </si>
  <si>
    <t xml:space="preserve">UNIBUILD CONS STABILE SCARL</t>
  </si>
  <si>
    <t xml:space="preserve">IVA SU FT N. 21 DEL 10.09.2025 - ANTICIP. 20x100 LAVORI - 18IR303 - DC 640/25</t>
  </si>
  <si>
    <r>
      <rPr>
        <sz val="11"/>
        <color rgb="FF000000"/>
        <rFont val="Calibri"/>
        <family val="2"/>
        <charset val="1"/>
      </rPr>
      <t xml:space="preserve">FT N. </t>
    </r>
    <r>
      <rPr>
        <sz val="9"/>
        <color theme="1"/>
        <rFont val="Arial"/>
        <family val="2"/>
        <charset val="1"/>
      </rPr>
      <t xml:space="preserve">21</t>
    </r>
  </si>
  <si>
    <t xml:space="preserve">G.E.V. NEW EVOLUTION SRL</t>
  </si>
  <si>
    <r>
      <rPr>
        <sz val="9"/>
        <color theme="1"/>
        <rFont val="Arial"/>
        <family val="2"/>
        <charset val="1"/>
      </rPr>
      <t xml:space="preserve">IVA SU FT N. 10 DEL 25.07.2024 - SALDO CPS SAL 2 BIS - 18IR175 - DC 641/25 </t>
    </r>
    <r>
      <rPr>
        <sz val="9"/>
        <color rgb="FFFF0000"/>
        <rFont val="Arial"/>
        <family val="2"/>
        <charset val="1"/>
      </rPr>
      <t xml:space="preserve">(FONDO OTTOBRE 2024)</t>
    </r>
  </si>
  <si>
    <t xml:space="preserve">25.07.2024</t>
  </si>
  <si>
    <t xml:space="preserve">C.I.G.I.T. SOCIETA' COOPERATIV</t>
  </si>
  <si>
    <t xml:space="preserve">IVA SU FT N. 11 DEL 10.09.2025 - INDAG GEOLOGICHE - 18IR004/PI - DC 643/25</t>
  </si>
  <si>
    <t xml:space="preserve">SCARAMUZZO CIRO</t>
  </si>
  <si>
    <r>
      <rPr>
        <sz val="9"/>
        <color theme="1"/>
        <rFont val="Arial"/>
        <family val="2"/>
        <charset val="1"/>
      </rPr>
      <t xml:space="preserve">IVA SUFT N. 13 DEL 02.05.2025 - SAL 5BIS Q.TA MIT - 18IR095 - DC 644/25 </t>
    </r>
    <r>
      <rPr>
        <sz val="9"/>
        <color rgb="FFFF0000"/>
        <rFont val="Arial"/>
        <family val="2"/>
        <charset val="1"/>
      </rPr>
      <t xml:space="preserve">(FONDO OTTOBRE 2023)</t>
    </r>
  </si>
  <si>
    <r>
      <rPr>
        <sz val="11"/>
        <color rgb="FF000000"/>
        <rFont val="Calibri"/>
        <family val="2"/>
        <charset val="1"/>
      </rPr>
      <t xml:space="preserve">FT N. </t>
    </r>
    <r>
      <rPr>
        <sz val="9"/>
        <color theme="1"/>
        <rFont val="Arial"/>
        <family val="2"/>
        <charset val="1"/>
      </rPr>
      <t xml:space="preserve">13</t>
    </r>
  </si>
  <si>
    <t xml:space="preserve">02.05.2025</t>
  </si>
  <si>
    <t xml:space="preserve">SP COSTRUZIONI S.R.L.</t>
  </si>
  <si>
    <t xml:space="preserve">IVA SU FT N. 55 DEL 05.09.2025 - SAL II LAV II LOTTO - 18IR627 - DC 645/25</t>
  </si>
  <si>
    <r>
      <rPr>
        <sz val="11"/>
        <color rgb="FF000000"/>
        <rFont val="Calibri"/>
        <family val="2"/>
        <charset val="1"/>
      </rPr>
      <t xml:space="preserve">FT N. </t>
    </r>
    <r>
      <rPr>
        <sz val="9"/>
        <color theme="1"/>
        <rFont val="Arial"/>
        <family val="2"/>
        <charset val="1"/>
      </rPr>
      <t xml:space="preserve">55</t>
    </r>
  </si>
  <si>
    <t xml:space="preserve">05.09.2025</t>
  </si>
  <si>
    <t xml:space="preserve">PASSAFARO GIOVANNI SRL</t>
  </si>
  <si>
    <r>
      <rPr>
        <sz val="9"/>
        <color theme="1"/>
        <rFont val="Arial"/>
        <family val="2"/>
        <charset val="1"/>
      </rPr>
      <t xml:space="preserve">IVA SU FT N. 83 DEL 18.10.2024 - SAL 2BIS Q.TA MIT - 18IR375 - DC 646/25 </t>
    </r>
    <r>
      <rPr>
        <sz val="9"/>
        <color rgb="FFFF0000"/>
        <rFont val="Arial"/>
        <family val="2"/>
        <charset val="1"/>
      </rPr>
      <t xml:space="preserve">(FONDO OTTOBRE 2024)</t>
    </r>
  </si>
  <si>
    <r>
      <rPr>
        <sz val="11"/>
        <color rgb="FF000000"/>
        <rFont val="Calibri"/>
        <family val="2"/>
        <charset val="1"/>
      </rPr>
      <t xml:space="preserve">FT N. </t>
    </r>
    <r>
      <rPr>
        <sz val="9"/>
        <color theme="1"/>
        <rFont val="Arial"/>
        <family val="2"/>
        <charset val="1"/>
      </rPr>
      <t xml:space="preserve">83</t>
    </r>
  </si>
  <si>
    <t xml:space="preserve">18.10.2024</t>
  </si>
  <si>
    <t xml:space="preserve">CONSORZIO STABILE ECIT</t>
  </si>
  <si>
    <t xml:space="preserve">IVA SU FT N. 20 DEL 27.08.2025 - QP APPALT VIII SAL LAVORI - 18IR529 - DC 656/25</t>
  </si>
  <si>
    <r>
      <rPr>
        <sz val="11"/>
        <color rgb="FF000000"/>
        <rFont val="Calibri"/>
        <family val="2"/>
        <charset val="1"/>
      </rPr>
      <t xml:space="preserve">FT N. </t>
    </r>
    <r>
      <rPr>
        <sz val="9"/>
        <color theme="1"/>
        <rFont val="Arial"/>
        <family val="2"/>
        <charset val="1"/>
      </rPr>
      <t xml:space="preserve">20</t>
    </r>
  </si>
  <si>
    <t xml:space="preserve">27.08.2025</t>
  </si>
  <si>
    <t xml:space="preserve">IVA SU FT N. 20 DEL 27.08.2025 - QP. SUBAPPAL FALBO SRL VIII SAL - 18IR529 - DC 656/25</t>
  </si>
  <si>
    <t xml:space="preserve">SOCEA S.R.L.</t>
  </si>
  <si>
    <t xml:space="preserve">IVA SU FT N. 15 DEL 17.09.2025 - ANTIC 20x100 LAVORI - 18IR716 - DC 658/25</t>
  </si>
  <si>
    <r>
      <rPr>
        <sz val="11"/>
        <color rgb="FF000000"/>
        <rFont val="Calibri"/>
        <family val="2"/>
        <charset val="1"/>
      </rPr>
      <t xml:space="preserve">FT N. </t>
    </r>
    <r>
      <rPr>
        <sz val="9"/>
        <color theme="1"/>
        <rFont val="Arial"/>
        <family val="2"/>
        <charset val="1"/>
      </rPr>
      <t xml:space="preserve">15</t>
    </r>
  </si>
  <si>
    <t xml:space="preserve">17.09.2025</t>
  </si>
  <si>
    <t xml:space="preserve">ACREIDE CONSORZIO STABILE SCAR</t>
  </si>
  <si>
    <t xml:space="preserve">IVA SU FT N. 363 DEL 08.09.2025 - I° SAL LAVORI - 18IR006/MT - DC 660/25</t>
  </si>
  <si>
    <r>
      <rPr>
        <sz val="11"/>
        <color rgb="FF000000"/>
        <rFont val="Calibri"/>
        <family val="2"/>
        <charset val="1"/>
      </rPr>
      <t xml:space="preserve">FT N. </t>
    </r>
    <r>
      <rPr>
        <sz val="9"/>
        <color theme="1"/>
        <rFont val="Arial"/>
        <family val="2"/>
        <charset val="1"/>
      </rPr>
      <t xml:space="preserve">363</t>
    </r>
  </si>
  <si>
    <t xml:space="preserve">CONPAT SCARL</t>
  </si>
  <si>
    <t xml:space="preserve">IVA SU FT N. 2590 DEL 28.08.2025 - III° SAL LAVORI - 18IR531 - DC 661/25</t>
  </si>
  <si>
    <r>
      <rPr>
        <sz val="11"/>
        <color rgb="FF000000"/>
        <rFont val="Calibri"/>
        <family val="2"/>
        <charset val="1"/>
      </rPr>
      <t xml:space="preserve">FT N. </t>
    </r>
    <r>
      <rPr>
        <sz val="9"/>
        <color theme="1"/>
        <rFont val="Arial"/>
        <family val="2"/>
        <charset val="1"/>
      </rPr>
      <t xml:space="preserve">2590</t>
    </r>
  </si>
  <si>
    <t xml:space="preserve">28.08.2025</t>
  </si>
  <si>
    <t xml:space="preserve">PROGEN SRL/IIT86R0200816934000500084330/CRO:56151764904</t>
  </si>
  <si>
    <t xml:space="preserve">MARREL SRL</t>
  </si>
  <si>
    <t xml:space="preserve">IVA SU FT N. 1/34 DEL 19.09.2025 - II SAL LAVORI - 18IR157 - DC 667/25</t>
  </si>
  <si>
    <r>
      <rPr>
        <sz val="11"/>
        <color rgb="FF000000"/>
        <rFont val="Calibri"/>
        <family val="2"/>
        <charset val="1"/>
      </rPr>
      <t xml:space="preserve">FT N. </t>
    </r>
    <r>
      <rPr>
        <sz val="9"/>
        <color theme="1"/>
        <rFont val="Arial"/>
        <family val="2"/>
        <charset val="1"/>
      </rPr>
      <t xml:space="preserve">1/34</t>
    </r>
  </si>
  <si>
    <t xml:space="preserve">19.09.2025</t>
  </si>
  <si>
    <t xml:space="preserve">C.R.G. COSTRUZIONI SRL</t>
  </si>
  <si>
    <t xml:space="preserve">IVA SU FT N. 25 DEL 23.09.2025 - IV SAL LAVORI - 18IR420 - DC 669/25</t>
  </si>
  <si>
    <r>
      <rPr>
        <sz val="11"/>
        <color rgb="FF000000"/>
        <rFont val="Calibri"/>
        <family val="2"/>
        <charset val="1"/>
      </rPr>
      <t xml:space="preserve">FT N. </t>
    </r>
    <r>
      <rPr>
        <sz val="9"/>
        <color theme="1"/>
        <rFont val="Arial"/>
        <family val="2"/>
        <charset val="1"/>
      </rPr>
      <t xml:space="preserve">25</t>
    </r>
  </si>
  <si>
    <t xml:space="preserve">23.09.2025</t>
  </si>
  <si>
    <t xml:space="preserve">IVA SU FT N. 17 DEL 23.09.2025 - QP DL E CSE AL IV SAL - 18IR420 - DC 669/25</t>
  </si>
  <si>
    <r>
      <rPr>
        <sz val="11"/>
        <color rgb="FF000000"/>
        <rFont val="Calibri"/>
        <family val="2"/>
        <charset val="1"/>
      </rPr>
      <t xml:space="preserve">FT N. </t>
    </r>
    <r>
      <rPr>
        <sz val="9"/>
        <color theme="1"/>
        <rFont val="Arial"/>
        <family val="2"/>
        <charset val="1"/>
      </rPr>
      <t xml:space="preserve">17</t>
    </r>
  </si>
  <si>
    <t xml:space="preserve">IVA SU FT N. 201 DEL 19.09.2025 - QP DL E CSE AL IV SAL - 18IR420 - DC 669/25</t>
  </si>
  <si>
    <r>
      <rPr>
        <sz val="11"/>
        <color rgb="FF000000"/>
        <rFont val="Calibri"/>
        <family val="2"/>
        <charset val="1"/>
      </rPr>
      <t xml:space="preserve">FT N. </t>
    </r>
    <r>
      <rPr>
        <sz val="9"/>
        <color theme="1"/>
        <rFont val="Arial"/>
        <family val="2"/>
        <charset val="1"/>
      </rPr>
      <t xml:space="preserve">201</t>
    </r>
  </si>
  <si>
    <t xml:space="preserve">ROGU COSTRUZIONI SRL</t>
  </si>
  <si>
    <t xml:space="preserve">IVA SU FT N. 1/12 DEL 12.02.2025 - STATO FINALE LAVORI - 18IR913 - DC 670/25</t>
  </si>
  <si>
    <t xml:space="preserve">12.02.2025</t>
  </si>
  <si>
    <t xml:space="preserve">IVA SU IVA SU FT 1/102 DEL 13.12.2022 - CERT PAG 1BIS - 18IR913 - DC 670/25</t>
  </si>
  <si>
    <t xml:space="preserve">FT N. 1.102</t>
  </si>
  <si>
    <t xml:space="preserve">13.12.2022</t>
  </si>
  <si>
    <t xml:space="preserve">TORSTEN COSTRUZIONI S.R.L.</t>
  </si>
  <si>
    <t xml:space="preserve">IVA SU FT N. 20 DEL 08.09.2025 - SAL N. 1 LAVORI - 18IR918 - DC 671/25</t>
  </si>
  <si>
    <t xml:space="preserve">SIFIL SRL</t>
  </si>
  <si>
    <t xml:space="preserve">IVA SU FT N. 17 DEL 06.08.2025 - SAL N. 1 LAVORI - RC084 - DC 672/25</t>
  </si>
  <si>
    <t xml:space="preserve">06.08.2025</t>
  </si>
  <si>
    <t xml:space="preserve">CHINNI DOMENICO</t>
  </si>
  <si>
    <t xml:space="preserve">IVA SU FT N. 30 DEL 01.08.2025 - STATO FINALE LAVORI - 18IR703 - DC 680/25</t>
  </si>
  <si>
    <r>
      <rPr>
        <sz val="11"/>
        <color rgb="FF000000"/>
        <rFont val="Calibri"/>
        <family val="2"/>
        <charset val="1"/>
      </rPr>
      <t xml:space="preserve">FT N. </t>
    </r>
    <r>
      <rPr>
        <sz val="9"/>
        <color theme="1"/>
        <rFont val="Arial"/>
        <family val="2"/>
        <charset val="1"/>
      </rPr>
      <t xml:space="preserve">30</t>
    </r>
  </si>
  <si>
    <t xml:space="preserve">01.08.2025</t>
  </si>
  <si>
    <t xml:space="preserve">RIT ACC SU FT N. 25 DEL 1-09-2025 ATTUAZIONE DC 32-24 COMP SA SETTEMBRE</t>
  </si>
  <si>
    <t xml:space="preserve"> FT N. 25</t>
  </si>
  <si>
    <t xml:space="preserve">AG. ENTRATE-RISCOSSIONE</t>
  </si>
  <si>
    <t xml:space="preserve">RA SU FT N. 22 DEL 04.06.25 - COLL STAT -ATTO PIGN FASC 97/2025/266900 - 18IR004/MT - DC 626/25</t>
  </si>
  <si>
    <t xml:space="preserve">04.06.2025</t>
  </si>
  <si>
    <t xml:space="preserve">STUDIO ASS. GEOSTRU DI F. &amp; C.</t>
  </si>
  <si>
    <t xml:space="preserve">RIT ACC SU FT N. 19 DEL 01.08.2025 - DL AL II SAL - CS147 - DC 629/25</t>
  </si>
  <si>
    <t xml:space="preserve">N. 19</t>
  </si>
  <si>
    <t xml:space="preserve">SASSI VALERIO</t>
  </si>
  <si>
    <t xml:space="preserve">RIT ACC SU FT N. 15 DEL 28.07.2025 - RILIEVI PER PROGETT - 18IR561 - DC 633/25</t>
  </si>
  <si>
    <t xml:space="preserve">N. 15</t>
  </si>
  <si>
    <t xml:space="preserve">28.07.2025</t>
  </si>
  <si>
    <t xml:space="preserve">COLUCCI MATTEO</t>
  </si>
  <si>
    <t xml:space="preserve">RIT ACC SU FT N. 31 DEL 03.09.2025 - ACC 70x100 SERV GEOL - 18IR004/PI - DC 643/25</t>
  </si>
  <si>
    <t xml:space="preserve">N. 31</t>
  </si>
  <si>
    <t xml:space="preserve">03.09.2025</t>
  </si>
  <si>
    <t xml:space="preserve">TUCCI PAOLA</t>
  </si>
  <si>
    <t xml:space="preserve">RIT ACC SU FT N. 3 DEL 20.06.2025 - SALDO QP DL ALL SF - 18IR204 - DC 657/25</t>
  </si>
  <si>
    <t xml:space="preserve">N. 3</t>
  </si>
  <si>
    <t xml:space="preserve">20.06.2025</t>
  </si>
  <si>
    <t xml:space="preserve">PERRI FELICE</t>
  </si>
  <si>
    <t xml:space="preserve">RIT ACC SU FT N. 3 DEL 02.09.2025 - DL E CSE AL II SAL - 18IR574 - DC 679/25</t>
  </si>
  <si>
    <t xml:space="preserve">02.09.2025</t>
  </si>
  <si>
    <t xml:space="preserve">RIT ACC SU FT N. 27 DEL 30.09.2025 - COMP. SA OBV III TRIM OLTRE RS - ART 3 CONTR</t>
  </si>
  <si>
    <t xml:space="preserve">N. 27</t>
  </si>
  <si>
    <t xml:space="preserve">FT N. 26 DEK 07.05.2025 - STATO FINALE LAVORI III LOTTO - 18IR627 - DC 756-25</t>
  </si>
  <si>
    <t xml:space="preserve">07.05.2025</t>
  </si>
  <si>
    <t xml:space="preserve">PROGINEER 4.0 S.R.L.S.</t>
  </si>
  <si>
    <t xml:space="preserve">FT N. 25 DEL 04.10.2025 - ACC 10 SERV PROG - 18IRA01 - DC 758-25</t>
  </si>
  <si>
    <t xml:space="preserve">04.10.2025</t>
  </si>
  <si>
    <t xml:space="preserve">FT N. 91 DEL 17.09.2025 - STATO FINALE LAV - 18IR727 - DC 757-25</t>
  </si>
  <si>
    <t xml:space="preserve">FT N. 91</t>
  </si>
  <si>
    <t xml:space="preserve">MARTINO FRANCESCO</t>
  </si>
  <si>
    <r>
      <rPr>
        <sz val="9"/>
        <color theme="1"/>
        <rFont val="Arial"/>
        <family val="2"/>
        <charset val="1"/>
      </rPr>
      <t xml:space="preserve">FT N. 18 DEL 13.05.2024 - SALDO SAL 2BIS - 18IR285 - DC 755-25 </t>
    </r>
    <r>
      <rPr>
        <sz val="9"/>
        <color rgb="FFFF0000"/>
        <rFont val="Arial"/>
        <family val="2"/>
        <charset val="1"/>
      </rPr>
      <t xml:space="preserve">(FONDO OTTOBRE 2024)</t>
    </r>
  </si>
  <si>
    <t xml:space="preserve">FT N. 18</t>
  </si>
  <si>
    <t xml:space="preserve">13.05.2024</t>
  </si>
  <si>
    <t xml:space="preserve">GEOPERFORAZIONI S.R.L.</t>
  </si>
  <si>
    <t xml:space="preserve">FT N. 12 DEL 13.10.2025 - INDAG GEOLOGICHE - 18IR020 - DC 775-25</t>
  </si>
  <si>
    <t xml:space="preserve">FT N. 12</t>
  </si>
  <si>
    <t xml:space="preserve">LAZZARO ALDO</t>
  </si>
  <si>
    <t xml:space="preserve">FT N. 9 DEL 14.10.2025 - ACC 30X100 SERV PROG - 18IR539 - DC 771-25</t>
  </si>
  <si>
    <t xml:space="preserve">14.10.2025</t>
  </si>
  <si>
    <t xml:space="preserve">MP STUDIO SRL</t>
  </si>
  <si>
    <t xml:space="preserve">FT N. 21 DEL 17.10.2025 - ACC 30X100 SERV PROG - 18IR972 - DC 773-25</t>
  </si>
  <si>
    <t xml:space="preserve">17.10.2025</t>
  </si>
  <si>
    <t xml:space="preserve">CHIRIACO CARLA</t>
  </si>
  <si>
    <t xml:space="preserve">FT N. 30 DEL 14.10.2025 - ACC. 30X100 SERV PROG - 18IR539 - DC 771-25</t>
  </si>
  <si>
    <t xml:space="preserve">FT N. 30</t>
  </si>
  <si>
    <t xml:space="preserve">IANNINI MARCO</t>
  </si>
  <si>
    <t xml:space="preserve">FT N. 3 DEL 17.10.2025 - ACC 30X100 SERV PROG - 18IR972 - DC 773-25</t>
  </si>
  <si>
    <t xml:space="preserve">FULGINITI VINCENZO</t>
  </si>
  <si>
    <t xml:space="preserve">FT N. 22 DEL 08.10.2025 - QP II SAL - 18IR687 - DC 772-25</t>
  </si>
  <si>
    <t xml:space="preserve">BARBIERE EMANUELE</t>
  </si>
  <si>
    <t xml:space="preserve">CIVITATE GIUSEPPE</t>
  </si>
  <si>
    <t xml:space="preserve">FT N. 6 DEL 17.10.2025 - ACC 30X100 SERV PROG - 18IR972 - DC 773-25</t>
  </si>
  <si>
    <t xml:space="preserve">FT N. 6</t>
  </si>
  <si>
    <t xml:space="preserve">SAFE-06 SRL</t>
  </si>
  <si>
    <t xml:space="preserve">FT N. 9 DEL 13.10.2025 - QP ACC 40X100 SERV PROG - 18IR139 - DCC 781-25</t>
  </si>
  <si>
    <t xml:space="preserve">FT N. 22 DEL 16.10.2025 - DL AL III SAL - 18IR711 - DC 784-25</t>
  </si>
  <si>
    <t xml:space="preserve">16.10.2025</t>
  </si>
  <si>
    <t xml:space="preserve">FT N. 16 DEL 16.10.2025 - I SAL LAVORI - 18IR716 - DC 785-25</t>
  </si>
  <si>
    <t xml:space="preserve">FT N. 16</t>
  </si>
  <si>
    <t xml:space="preserve">SURACE FRANCESCO</t>
  </si>
  <si>
    <t xml:space="preserve">FT N. 21 DEL 18.10.2025 - SERV GEOLOGICI - 18IRA01 - DC 786-25</t>
  </si>
  <si>
    <t xml:space="preserve">18.10.2025</t>
  </si>
  <si>
    <t xml:space="preserve">GAECO SERVICE SRL</t>
  </si>
  <si>
    <t xml:space="preserve">FT N. 17 DEL 14.10.2025 - SAL N. 3 LAVORI - 18IR476 - DC 782-25</t>
  </si>
  <si>
    <t xml:space="preserve">BELLISSIMO GIUSEPPE</t>
  </si>
  <si>
    <t xml:space="preserve">FT N. 5 DEL 13.10.2025 - QP ACCONTO 40X100 SERV ING - 18IR139 - DC 781-25</t>
  </si>
  <si>
    <t xml:space="preserve">NICOTERA PASQUALE</t>
  </si>
  <si>
    <t xml:space="preserve">FT N. 3 DEL 16.10.2025 - RED PFTE - 18IR012 - DC 780-25</t>
  </si>
  <si>
    <t xml:space="preserve">FT N. 4 DEL 17.10.2025 - CSE AL III SAL - 18IR711 - DC 784-25</t>
  </si>
  <si>
    <t xml:space="preserve">FT N. 4</t>
  </si>
  <si>
    <t xml:space="preserve">STUDIO TECNICO ASSOCIATO EDISO</t>
  </si>
  <si>
    <t xml:space="preserve">FT N. 7 DEL 30.09.2025 - DL AL I SAL - 18IR564 - DC 783-25</t>
  </si>
  <si>
    <t xml:space="preserve">STUDIO FC  RR ASSOCIATI SRL</t>
  </si>
  <si>
    <t xml:space="preserve">FT N. 11 DEL 17.10.2025 - PROG DEF ESEC E REL GEOL - VV036 - DC 787-25</t>
  </si>
  <si>
    <t xml:space="preserve">DE FILIPPO ROCCO S.R.L.</t>
  </si>
  <si>
    <t xml:space="preserve">FT N. 9 DEL 29.09.2025 - V SAL LAVORI - 18IR673 - DC 805-25</t>
  </si>
  <si>
    <t xml:space="preserve">STUDIO IADANZA S.R.L</t>
  </si>
  <si>
    <t xml:space="preserve">FT N. 13 DEL 22.10.2025 - QP PROG ESEC - 18IR488 - DC 802-25</t>
  </si>
  <si>
    <t xml:space="preserve">FT N. 13</t>
  </si>
  <si>
    <t xml:space="preserve">22.10.2025</t>
  </si>
  <si>
    <t xml:space="preserve">VITELLI GIUSEPPE</t>
  </si>
  <si>
    <t xml:space="preserve">FT N. 17 DEL 25.09.2025 - COLLAUDO STATICO - 18IR727 - DC 800-25</t>
  </si>
  <si>
    <t xml:space="preserve">EDILPERRI SNC I</t>
  </si>
  <si>
    <t xml:space="preserve">FT N. 20 DEL 26.09.2025 - V SAL LAVORI - 18IR673 - DC 805-25</t>
  </si>
  <si>
    <t xml:space="preserve">FT N. 20</t>
  </si>
  <si>
    <t xml:space="preserve">SCARNATI GAETANO</t>
  </si>
  <si>
    <t xml:space="preserve">FT N. 16 DEL 21.10.2025 - QP PROG ESEC - 18IR488 - DC 802-25</t>
  </si>
  <si>
    <t xml:space="preserve">21.10.2025</t>
  </si>
  <si>
    <t xml:space="preserve">FT N. 47 DEL 14.10.2025 - SALDO VERIF PROG - 18IR488 - DC 803-25</t>
  </si>
  <si>
    <t xml:space="preserve">FT N. 47</t>
  </si>
  <si>
    <t xml:space="preserve">MENNITI ANGELA</t>
  </si>
  <si>
    <t xml:space="preserve">FT N. 5 DEL 21.10.2025 - QP PROG ESEC - 18IR488 - DC 802-25</t>
  </si>
  <si>
    <t xml:space="preserve">ALDECA SRL</t>
  </si>
  <si>
    <t xml:space="preserve">FT N. 8 DEL 29.09.2025 - V SAL LAVORI - 18IR673 - DC 805-25</t>
  </si>
  <si>
    <t xml:space="preserve">SIGECO ENGINEERING S.R.L.</t>
  </si>
  <si>
    <t xml:space="preserve">FT N. 70 DEL 07.10.2025 - DL AL V SAL+PARTE PERIZIA - 18IR673 -  DC 805-25</t>
  </si>
  <si>
    <t xml:space="preserve">07.10.2025</t>
  </si>
  <si>
    <t xml:space="preserve">MICIELI MANUEL</t>
  </si>
  <si>
    <t xml:space="preserve">FT N. 14 DEL 21.10.2025 - SALDO PROG ESEC - 18IR506 - DC 804-25</t>
  </si>
  <si>
    <t xml:space="preserve">FT N. 36 DEL 17.10.2025 - SALDO VERIF PROG - 18IR488 - DC 803-25</t>
  </si>
  <si>
    <t xml:space="preserve">CAVALLARO ORLANDO</t>
  </si>
  <si>
    <t xml:space="preserve">FT N. 7 DEL 17.10.2025 - STUDIO GEOLOGICO - 18IR476 - DC 799-25</t>
  </si>
  <si>
    <t xml:space="preserve">PAONESSA LEONARDO</t>
  </si>
  <si>
    <t xml:space="preserve">FT N. 15 DEL 08.10.2025 - PROG ESEC - 18IR003-G4 - DC 798-25</t>
  </si>
  <si>
    <t xml:space="preserve">HYSOMAR SOCIETA  COOPERATIVA</t>
  </si>
  <si>
    <t xml:space="preserve">FT N. 19 DEL 21.10.2025 - DL AL V SAL + PARTE PERIZIA - 18IR673 - DC 805-25</t>
  </si>
  <si>
    <t xml:space="preserve">FT N. 27 DEL 16.10.2025 - SALDO VERIF PROG - 18IR488 - DC 803-25</t>
  </si>
  <si>
    <t xml:space="preserve">CPC S.R.L.</t>
  </si>
  <si>
    <t xml:space="preserve">FT N. 50 DEL 29.09.2025 - V SAL LAVORI - 18IR673 - DC 805-25</t>
  </si>
  <si>
    <t xml:space="preserve">FT N. 50</t>
  </si>
  <si>
    <t xml:space="preserve">C.I.G.I.T. SOCIETA  COOPERATIV</t>
  </si>
  <si>
    <t xml:space="preserve">FT N. 153 DEL 09.10.2025 - INDAG GEOLOGICHE - 18IR476 - DC 799-25</t>
  </si>
  <si>
    <t xml:space="preserve">27.10.2025</t>
  </si>
  <si>
    <t xml:space="preserve">DAPAM SRL</t>
  </si>
  <si>
    <t xml:space="preserve">FT N. 38 DEL 22.10.2025 - ANTICIP. 20X100 LAVORI - 18IR296 - DC 801-25</t>
  </si>
  <si>
    <t xml:space="preserve">FT N. 28 DEL 30-10-2025 - COMP. SA OTTOBRE - OLTRE RS</t>
  </si>
  <si>
    <t xml:space="preserve">FT N. 28</t>
  </si>
  <si>
    <t xml:space="preserve">30-10-2025</t>
  </si>
  <si>
    <t xml:space="preserve">VALENZA MASSIMILIANO</t>
  </si>
  <si>
    <t xml:space="preserve">FT N. 8 DEL 20.10.2025 - RELAZ GEOLOGICA - 18IR097 - DC 817-25</t>
  </si>
  <si>
    <t xml:space="preserve">20.10.2025</t>
  </si>
  <si>
    <t xml:space="preserve">FT N. 3 DEL 27.10.2025 - PROG ESEC E CSP - 18IR700 - DC 815-25</t>
  </si>
  <si>
    <t xml:space="preserve">ZURZOLO LUCIANO</t>
  </si>
  <si>
    <t xml:space="preserve">FT N. 14 DEL 27.10.2025 - I SAL LAVORI - 18IR945 - DC 814-25</t>
  </si>
  <si>
    <t xml:space="preserve">FT N. 9 DEL 20.10.2025 - INDAG GEOLOGICHE - 18IR097 - DC 817-25</t>
  </si>
  <si>
    <t xml:space="preserve">MISIANO SALVATORE</t>
  </si>
  <si>
    <t xml:space="preserve">FT N. 4 DEL 10.10.2025 - DL E CSE AL III SAL - 18IR272 - DC 813-25</t>
  </si>
  <si>
    <t xml:space="preserve">10.10.2025</t>
  </si>
  <si>
    <t xml:space="preserve">CIN SRL</t>
  </si>
  <si>
    <t xml:space="preserve">FT N. 2-329 DEL 28.10.2025 - ANTICIP 20X100 LAVORI - 18IR007-MT - DC 816-25</t>
  </si>
  <si>
    <t xml:space="preserve">FT N. 2-329</t>
  </si>
  <si>
    <t xml:space="preserve">28.10.2025</t>
  </si>
  <si>
    <t xml:space="preserve">LIGUORI CATIA</t>
  </si>
  <si>
    <t xml:space="preserve">FT N. 13 DEL 23.10.2025 - ACC. 50 SERV PROG - 18IR097 - DC 817-25</t>
  </si>
  <si>
    <t xml:space="preserve">23.10.2025</t>
  </si>
  <si>
    <t xml:space="preserve">CALABRO  PASQUALE</t>
  </si>
  <si>
    <t xml:space="preserve">FT N. 3 DEL 29.10.2025 - PROG DEF E CSP - 18IR005-G4 - DC 819-25</t>
  </si>
  <si>
    <t xml:space="preserve">29.10.2025</t>
  </si>
  <si>
    <t xml:space="preserve">BRUSONDA S.R.L.</t>
  </si>
  <si>
    <t xml:space="preserve">FT N. 12 DEL 28.10.2025 - SAL N 3 LAVORI - 18IR647 - DC 822-25</t>
  </si>
  <si>
    <t xml:space="preserve">FT N. 1-10 DEL 10.02.2025 - SAL N. 2BIS - 18IR155 - DC 835-25</t>
  </si>
  <si>
    <t xml:space="preserve">FT N. 1-10</t>
  </si>
  <si>
    <t xml:space="preserve">10.02.2025</t>
  </si>
  <si>
    <t xml:space="preserve">TRICOLI DARIO</t>
  </si>
  <si>
    <t xml:space="preserve">FT N. 2 DEL 03.07.2025 - SERV PROGETTAZIONE - 18IR294 - DC 837-25</t>
  </si>
  <si>
    <t xml:space="preserve">03.07.2025</t>
  </si>
  <si>
    <t xml:space="preserve">NET4MARKET - CSAMED SRL</t>
  </si>
  <si>
    <t xml:space="preserve">FT N. 2163 DEL 03.11.2025 - CANONE GARA NOV 2025 MAG 2026 - DC 831-25</t>
  </si>
  <si>
    <t xml:space="preserve">FT N. 2163</t>
  </si>
  <si>
    <t xml:space="preserve">03.11.2025</t>
  </si>
  <si>
    <t xml:space="preserve">FT N. 26 DEL 16.10.2025 - SALDO VERIF PROG - 18IR506 - DC 839-25</t>
  </si>
  <si>
    <t xml:space="preserve">FT N. 37 DEL 17.10.2025 - SALDO VEIF PROG - 18IR506 - DC 839-25</t>
  </si>
  <si>
    <t xml:space="preserve">FT N. 37</t>
  </si>
  <si>
    <t xml:space="preserve">EUGENIO AZZINNARI EREDI SNC</t>
  </si>
  <si>
    <t xml:space="preserve">FT N. 22 DEL 03.11.2025 - ANTICIP. 20 LAVORI - 18IR835 - DC 840-25</t>
  </si>
  <si>
    <t xml:space="preserve">FT N. 4 DEL 19.09.2025 - SERV PROGETTAZIONE - 18IR384 - DC 838-25</t>
  </si>
  <si>
    <t xml:space="preserve">AMMIRATO GIANPIERO</t>
  </si>
  <si>
    <t xml:space="preserve">FT N. 8 DEL 04.11.2025 - SUPP AL RUP AL II SAL - 18IR272 - DC 836-25</t>
  </si>
  <si>
    <t xml:space="preserve">04.11.2025</t>
  </si>
  <si>
    <t xml:space="preserve">FT N. 48 DEL 16.10.2025 - SALDO VERIF PROG - 18IR506 - DC 839-25</t>
  </si>
  <si>
    <t xml:space="preserve">FT N. 48</t>
  </si>
  <si>
    <t xml:space="preserve">COGIVE SAS DI VENTRA VINCENZO</t>
  </si>
  <si>
    <t xml:space="preserve">FT N. 1-43 DEL 05.11.2025 - SAL N. 1 LAVORI - 18IR007-G3 - DC 834-25</t>
  </si>
  <si>
    <t xml:space="preserve">FT N. 1-43</t>
  </si>
  <si>
    <t xml:space="preserve">05.11.2025</t>
  </si>
  <si>
    <t xml:space="preserve">S.O.P.I. S.R.L.</t>
  </si>
  <si>
    <t xml:space="preserve">FT N. 21 DEL 11.11.2025 - PROVE SU PALI - 18IR157 - DC 856-25</t>
  </si>
  <si>
    <t xml:space="preserve">11.11.2025</t>
  </si>
  <si>
    <t xml:space="preserve">PALIGEO SRL</t>
  </si>
  <si>
    <t xml:space="preserve">FT N. 77 DEL 30.10.2025 - INDAG GEOLOGICHE - 18IR407 - DC 849-25</t>
  </si>
  <si>
    <t xml:space="preserve">FT N. 77</t>
  </si>
  <si>
    <t xml:space="preserve">30.10.2025</t>
  </si>
  <si>
    <t xml:space="preserve">SIMPLY PA SRLS</t>
  </si>
  <si>
    <t xml:space="preserve">FT N. 31 DEL 09.10.2025 - SUPP ATT SUPP RUP - 18IR673 - DC 850-25</t>
  </si>
  <si>
    <t xml:space="preserve">FT N. 31</t>
  </si>
  <si>
    <t xml:space="preserve">09.10.2025</t>
  </si>
  <si>
    <t xml:space="preserve">STAROPOLI FRANCESCO</t>
  </si>
  <si>
    <t xml:space="preserve">FT N. 3 DEL 21.10.2025 - SALDO DL - VV088 - DC 851-25</t>
  </si>
  <si>
    <t xml:space="preserve">FT N. 1-40 DEL 10.11.2025 - III SAL LAVORI - 18IR157 - DC 856-25</t>
  </si>
  <si>
    <t xml:space="preserve">FT N. 1-40</t>
  </si>
  <si>
    <t xml:space="preserve">10.11.2025</t>
  </si>
  <si>
    <t xml:space="preserve">ORFANO  GIUSEPPE</t>
  </si>
  <si>
    <t xml:space="preserve">FT N. 6 DEL 22.10.2025 - COLLAUDO STATICO - VV088 - DC 851-25</t>
  </si>
  <si>
    <t xml:space="preserve">VIZZA FRANCESCA</t>
  </si>
  <si>
    <t xml:space="preserve">FT N. 12 DEL 05.11.2025 - ACC CONSEGNA PFTE - 18IR020 - DC 855-25</t>
  </si>
  <si>
    <t xml:space="preserve">RICERCHE D ACQUA SRL</t>
  </si>
  <si>
    <t xml:space="preserve">FT N. 2 DEL 28.05.2025 - SF LAVORI - VV088 - DC 851-25</t>
  </si>
  <si>
    <t xml:space="preserve">28.05.2025</t>
  </si>
  <si>
    <t xml:space="preserve">MADEO SIMONE GIOSUE</t>
  </si>
  <si>
    <t xml:space="preserve">FT N. 76 DEL 17.10.2025 - ACC 30X100 SERV PROG - 18IR972 - DC 773-25</t>
  </si>
  <si>
    <t xml:space="preserve">FT N. 76</t>
  </si>
  <si>
    <t xml:space="preserve">GATTUSO FABIO</t>
  </si>
  <si>
    <t xml:space="preserve">FT N. 9 DEL 01.10.2025 - SERV PROG - 18IR127 - DC 860-25</t>
  </si>
  <si>
    <t xml:space="preserve">BORRATA VALENTINO</t>
  </si>
  <si>
    <t xml:space="preserve">FT N. 32 DEL 30.10.2025 - SAL N. 1 LAVORI - 18IR081 - DC 859-25</t>
  </si>
  <si>
    <t xml:space="preserve">FT N. 32</t>
  </si>
  <si>
    <t xml:space="preserve">CARBONE LUIGI</t>
  </si>
  <si>
    <t xml:space="preserve">FT N. 16 DEL 23.10.2025 - SERV GEOLOGICI - RC084 - DC 861-25</t>
  </si>
  <si>
    <t xml:space="preserve">CACCAMO VINCENZO</t>
  </si>
  <si>
    <t xml:space="preserve">FT N. 9 DEL 13.10.2025 - ACC 90X100 SERV PROG - RC084 - DC 861-25</t>
  </si>
  <si>
    <t xml:space="preserve">NICITA ROCCO</t>
  </si>
  <si>
    <t xml:space="preserve">FT N. 7 DEL 11.11.2025 - INDAG GEOLOGICHE - 18IR002-PI - DC 858-25</t>
  </si>
  <si>
    <t xml:space="preserve">PORCHIA ATTILIO</t>
  </si>
  <si>
    <t xml:space="preserve">FT N. 2 DEL 03.11.2025 - ACC 70X100 SERV GEOL - 18IR002-PI - DC 858-25</t>
  </si>
  <si>
    <t xml:space="preserve">R/A SU FT N. 9 DEL 01.09.2025 - PROG DEF ESEC E CSP - 18IR561 - DC 691/25</t>
  </si>
  <si>
    <t xml:space="preserve">R/A SU FT N. 1 DEL 09.09.2025 - COMP PRESID COMM GARA LAVORI - 18IR690 - DC 692/25</t>
  </si>
  <si>
    <t xml:space="preserve">D'IPPOLITO FRANCESCO</t>
  </si>
  <si>
    <t xml:space="preserve">R/A SU FT N. 7 DEL 24.09.2025 - COMP ESPERTO COMM GARA LAVORI - 18IR690 - DC 692/25</t>
  </si>
  <si>
    <t xml:space="preserve">R/A SU FT N. 11 DEL 23.07.2025 - SALDO 10x100 COLLAUDO STATICO - 18IR910 - DC 700/25</t>
  </si>
  <si>
    <t xml:space="preserve">R/A SU FT N. 22 DEL 10.09.2025 - COMP ESPERTO COMM GARA LAV - 18IR690 - DC 708/25</t>
  </si>
  <si>
    <t xml:space="preserve">R/A SU FT N. 25 DEL 01.10.2025 - SALDO FASE 1 VERIF PROG - 18IRA01 - DC 709/25</t>
  </si>
  <si>
    <t xml:space="preserve">R/A SU FT N. 70 DEL 03.10.2025 - SPESE LITE SENT n. 5586/2025 - CS010 - DC 712/25</t>
  </si>
  <si>
    <t xml:space="preserve">R/A SU FT N. 8 DEL 30.07.2025 - SALDO DL E CSE - 18IR699 - DC 713/25</t>
  </si>
  <si>
    <t xml:space="preserve">R/A SU FT N. 11 DEL 02.10.2025 - QP DL E CSE AL III SAL - 18IR599 - DC 714/25</t>
  </si>
  <si>
    <t xml:space="preserve">R/A SU FT N. 29 DEL 29.09.2025 - QP DL E CSE AL III SAL - 18IR599 - DC 714/25</t>
  </si>
  <si>
    <t xml:space="preserve">R/A SU FT N. 44 DEL 01.10.2025 - QP DL E CSE AL III SAL - 18IR599 - DC 714/25</t>
  </si>
  <si>
    <t xml:space="preserve">R/A SU FT N. 14 DEL 01.10.2025 - QP DL E CSE AL III SAL - 18IR599 - DC 714/25</t>
  </si>
  <si>
    <t xml:space="preserve">R/A SU FT N. 24 DEL 01.10.2025 - ACC 60X100 VERIF PROG - 18IR674 - DC 715/25</t>
  </si>
  <si>
    <t xml:space="preserve">R/A SU FT N. 26 DEL 03.10.2025 - SALDO CSE - CS058 - DC 737/25</t>
  </si>
  <si>
    <t xml:space="preserve">R/A SU FT N. 9 DEL 14.10.2025 - ACC 30x100 SERV PROG - 18IR539 - DC 771/25</t>
  </si>
  <si>
    <t xml:space="preserve">MADEO SIMONE GIOSUE'</t>
  </si>
  <si>
    <t xml:space="preserve">R/A SU FT N. 76 DEL 17.10.2025 - ACC 30X100 SERV PROG - 18IR972 - DC 773/25</t>
  </si>
  <si>
    <t xml:space="preserve">R/A SU FT N. 3 DEL 16.10.2025 - RED PFTE - 18IR012 - DC 780/25</t>
  </si>
  <si>
    <t xml:space="preserve">R/A SU FT N. 7 DEL 30.09.2025 - DL AL I° SAL - 18IR564 - DC 783/25</t>
  </si>
  <si>
    <t xml:space="preserve">R/A SU FT N. 4 DEL 17.10.2025 - CSE AL III SAL - 18IR711 - DC 784/25</t>
  </si>
  <si>
    <t xml:space="preserve">R/A SU FT N. 21 DEL 18.10.2025 - SERV GEOLOGICI - 18IRA01 - DC 786/25</t>
  </si>
  <si>
    <t xml:space="preserve">R/A SU FT N. 15 DEL 08.10.2025 - PROG ESEC - 18IR003/G4 - DC 798/25</t>
  </si>
  <si>
    <t xml:space="preserve">R/A SU FT N. 7 DEL 17.10.2025 - STUDIO GEOLOGICO - 18IR476 - DC 799/25</t>
  </si>
  <si>
    <t xml:space="preserve">R/A SU FT N. 17 DEL 25.09.2025 - COLLAUDO STATICO - 18IR727 - DC 800/25</t>
  </si>
  <si>
    <t xml:space="preserve">R/A SU FT N. 16 DEL 21.10.2025 - QP PROG ESEC - 18IR488 - DC 802/25</t>
  </si>
  <si>
    <t xml:space="preserve">R/A SU FT N. 27 DEL 16.10.2025 - SALDO VERIF PROG - 18IR488 - DC 803/25</t>
  </si>
  <si>
    <t xml:space="preserve">R/A SU FT N. 14 DEL 21.10.2025 - SALDO PROG ESEC - 18IR506 - DC 804/25</t>
  </si>
  <si>
    <t xml:space="preserve">R/A SU FT N. 28 DEL 30-10-2025 - COMP. SA OTTOBRE - OLTRE RS</t>
  </si>
  <si>
    <t xml:space="preserve">IVA SU FT N. 27 DEL 22.09.2025 - I SAL LAVORI - 18IR477 - DC 690/25</t>
  </si>
  <si>
    <t xml:space="preserve">IVA SU FT N. 8 DEL 30.09.2025 - ANTIC. 20x100 LAVORI - 18IR372 - DC 693/25</t>
  </si>
  <si>
    <t xml:space="preserve">IVA SU FT N. 8 DEL 26.09.2025 - INDAG GEOGNOSTICHE - 18IR034 - DC 698/25</t>
  </si>
  <si>
    <t xml:space="preserve">IVA SU FT N. 38 DEL 26.09.2025 - QP III SAL LAVORI - 18IR599 - DC 699/25</t>
  </si>
  <si>
    <t xml:space="preserve">IVA SU FT N. 5 DEL 25.09.2025 - QP III SAL LAVORI - 18IR599 - DC 699/25</t>
  </si>
  <si>
    <t xml:space="preserve">IVA SU FT N. 1/1/14 DEL 26.09.2025 - STATO FINALE LAVORI - 18IR087 - DC 706/25</t>
  </si>
  <si>
    <t xml:space="preserve">FT N. 1.1.14</t>
  </si>
  <si>
    <t xml:space="preserve">IVA SU FT N. 40 DEL 07.08.2025 - SAL N. 1 BIS - 18IR138 - DC 707/25</t>
  </si>
  <si>
    <t xml:space="preserve">IVA SU FT N. 41 DEL 07.08.2025 - SAL N. 2 BIS - 18IR138 - DC 707/25</t>
  </si>
  <si>
    <t xml:space="preserve">IVA SU FT N. 41 DEL 26.09.2025 - SALDO FASE 1 VERIF PROG - 18IRA01 - DC 709/25</t>
  </si>
  <si>
    <t xml:space="preserve">IVA SU FT N. 34 DEL 29.09.2025 - SALDO FASE 1 VERF PROG - 18IRA01 - DC 709/25</t>
  </si>
  <si>
    <t xml:space="preserve">IVA SU FT N. 2 DEL 26.09.2025 - SAL N. 2 LAVORI - VV033 - DC 710/25</t>
  </si>
  <si>
    <t xml:space="preserve">IVA SU FT N. 23 DEL 29.09.2025 - PROVE LABOR INTEGRATIVE - 18IR599 - DC 714/25</t>
  </si>
  <si>
    <t xml:space="preserve">IVA SU FT N. 42 DEL 26.09.2025 - ACC. 60X100 VERIF PROG - 18IR674 - DC 715/25</t>
  </si>
  <si>
    <t xml:space="preserve">IVA SU FT N. 35 DEL 29.09.2025 - ACC 60X100 VERIF PROG - 18IR674 - DC 715/25</t>
  </si>
  <si>
    <t xml:space="preserve">IVA SU FT N. 3 DEL 08.09.2025 - INSTAL PALO ILLUM PUBBL - CZ081 - DC 716/25</t>
  </si>
  <si>
    <t xml:space="preserve">IVA SU FT N. 21 DEL 30.09.2025 - II SAL LAVORI - 18IR272 - DC 728/25</t>
  </si>
  <si>
    <t xml:space="preserve">IVA SU FT N. 27 DEL 02.10.2025 - SAL N. 3 LAVORI - VV035 - DC 730/25</t>
  </si>
  <si>
    <t xml:space="preserve">IVA SU FT N. 19 DEL 07.08.2025 - DL E CSE AL III SAL - VV035 - DC 730/25</t>
  </si>
  <si>
    <t xml:space="preserve">CONSOLIDAMENTI &amp; DISSESTI SRL</t>
  </si>
  <si>
    <t xml:space="preserve">IVA SU FT N. 15 DEL 15.09.2025 - DL AL I° SAL - 18IR006/MT - DC 734/25</t>
  </si>
  <si>
    <t xml:space="preserve">IVA SU FT N. 2 DEL 15.09.2025 - RELAZ E SORV  ARCHEOL - 18IR151 - DC 735/25</t>
  </si>
  <si>
    <t xml:space="preserve">IVA SU FT N. 23 DEL 08.10.2025 - ANTICIP 20x100 LAVORI - CS096 - DC 738/25</t>
  </si>
  <si>
    <t xml:space="preserve">IVA SU FT N. 11 DEL 30.09.2025 - II SAL LAVORI - 18IR564 - DC 741/25</t>
  </si>
  <si>
    <t xml:space="preserve">IVA SU FT N. 9 DEL 13.10.2025 - QP SAL N. 3 LAVORI - 18IR711 - DC 742/25</t>
  </si>
  <si>
    <t xml:space="preserve">IVA SU FT N. 8/2025 FRAGATER CON DELG SIRACUSA SRL - QP SAL 3 - 18IR711 - DC 742/25</t>
  </si>
  <si>
    <t xml:space="preserve">FT N. 8.2025</t>
  </si>
  <si>
    <r>
      <rPr>
        <sz val="9"/>
        <color theme="1"/>
        <rFont val="Arial"/>
        <family val="2"/>
        <charset val="1"/>
      </rPr>
      <t xml:space="preserve">IVA SU FT N. 18 DEL 13.05.2024 - SALDO SAL 2BIS - 18IR285 - DC 755/25 </t>
    </r>
    <r>
      <rPr>
        <sz val="9"/>
        <color rgb="FFFF0000"/>
        <rFont val="Arial"/>
        <family val="2"/>
        <charset val="1"/>
      </rPr>
      <t xml:space="preserve">(FONDO OTTOBRE 2024)</t>
    </r>
  </si>
  <si>
    <t xml:space="preserve">IVA SU FT N. 26 DEK 07.05.2025 - STATO FINALE LAVORI III LOTTO - 18IR627 - DC 756/25</t>
  </si>
  <si>
    <t xml:space="preserve">IVA SU FT N. 91 DEL 17.09.2025 - STATO FINALE LAV - 18IR727 - DC 757/25</t>
  </si>
  <si>
    <t xml:space="preserve">IVA SU FT N. 25 DEL 04.10.2025 - ACC 10% SERV PROG - 18IRA01 - DC 758/25</t>
  </si>
  <si>
    <t xml:space="preserve">IVA SU FT N. 22 DEL 08.10.2025 - QP II SAL - 18IR687 - DC 772/25</t>
  </si>
  <si>
    <t xml:space="preserve">M&amp;P STUDIO SRL</t>
  </si>
  <si>
    <t xml:space="preserve">IVA SU FT N. 21 DEL 17.10.2025 - ACC 30x100 SERV PROG - 18IR972 - DC 773/25</t>
  </si>
  <si>
    <t xml:space="preserve">IVA SU FT N. 12 DEL 13.10.2025 - INDAG GEOLOGICHE - 18IR020 - DC 775/25</t>
  </si>
  <si>
    <t xml:space="preserve">IVA SU FT N. 9 DEL 13.10.2025 - QP ACC 40x100 SERV PROG - 18IR139 - DCC 781/25</t>
  </si>
  <si>
    <t xml:space="preserve">IVA SU FT N. 17 DEL 14.10.2025 - SAL N. 3 LAVORI - 18IR476 - DC 782/25</t>
  </si>
  <si>
    <t xml:space="preserve">IVA SU FT N. 22 DEL 16.10.2025 - DL AL III° SAL - 18IR711 - DC 784/25</t>
  </si>
  <si>
    <t xml:space="preserve">IVA SU FT N. 16 DEL 16.10.2025 - I SAL LAVORI - 18IR716 - DC 785/25</t>
  </si>
  <si>
    <t xml:space="preserve">STUDIO FC &amp; RR ASSOCIATI SRL</t>
  </si>
  <si>
    <t xml:space="preserve">IVA SU FT N. 11 DEL 17.10.2025 - PROG DEF, ESEC E REL GEOL - VV036 - DC 787/25</t>
  </si>
  <si>
    <t xml:space="preserve">IVA SU FT N. 153 DEL 09.10.2025 - INDAG GEOLOGICHE - 18IR476 - DC 799/25</t>
  </si>
  <si>
    <t xml:space="preserve">IVA SU FT N. 38 DEL 22.10.2025 - ANTICIP. 20x100 LAVORI - 18IR296 - DC 801/25</t>
  </si>
  <si>
    <t xml:space="preserve">IVA SU FT N. 13 DEL 22.10.2025 - QP PROG ESEC - 18IR488 - DC 802/25</t>
  </si>
  <si>
    <t xml:space="preserve">IVA SU FT N. 47 DEL 14.10.2025 - SALDO VERIF PROG - 18IR488 - DC 803/25</t>
  </si>
  <si>
    <t xml:space="preserve">IVA SU FT N. 36 DEL 17.10.2025 - SALDO VERIF PROG - 18IR488 - DC 803/25</t>
  </si>
  <si>
    <t xml:space="preserve">IVA SU FT N. 20 DEL 26.09.2025 - V SAL LAVORI - 18IR673 - DC 805/25</t>
  </si>
  <si>
    <t xml:space="preserve">IVA SU FT N. 9 DEL 29.09.2025 - V SAL LAVORI - 18IR673 - DC 805/25</t>
  </si>
  <si>
    <t xml:space="preserve">IVA SU FT N. 8 DEL 29.09.2025 - V SAL LAVORI - 18IR673 - DC 805/25</t>
  </si>
  <si>
    <t xml:space="preserve">IVA SU FT N. 50 DEL 29.09.2025 - V SAL LAVORI - 18IR673 - DC 805/25</t>
  </si>
  <si>
    <t xml:space="preserve">IVA SU FT N. 70 DEL 07.10.2025 - DL AL V SAL+PARTE PERIZIA - 18IR673 - DC 805/25</t>
  </si>
  <si>
    <t xml:space="preserve">HYSOMAR SOCIETA' COOPERATIVA</t>
  </si>
  <si>
    <t xml:space="preserve">IVA SU FT N. 19 DEL 21.10.2025 - DL AL V SAL + PARTE PERIZIA - 18IR673 - DC 805/25</t>
  </si>
  <si>
    <t xml:space="preserve">DESMAN ENGINEERING SRL</t>
  </si>
  <si>
    <t xml:space="preserve">FT N. 177 DEL 28.10.2025 - ACC 30X100 PFTE - 18IR008-AV - DC 873-25</t>
  </si>
  <si>
    <t xml:space="preserve">FT N. 177</t>
  </si>
  <si>
    <t xml:space="preserve">FT N. 41 DEL 10.11.2025 - SALDO VERIF PROGETTO - 18IR039 - DC 874-25</t>
  </si>
  <si>
    <t xml:space="preserve">COSTANTINO COSTR. GENER. SRL</t>
  </si>
  <si>
    <t xml:space="preserve">FT N. 48 DEL 11.11.2025 - SAL N. 2 LAVORI - 18IR543 - DC 870-25</t>
  </si>
  <si>
    <t xml:space="preserve">FT N. 33 DEL 10.11.2025 - SALDO VERIF PROGETTO - 18IR039 - DC 874-25</t>
  </si>
  <si>
    <t xml:space="preserve">FT N. 33</t>
  </si>
  <si>
    <t xml:space="preserve">BUDRIESI ANTONIO</t>
  </si>
  <si>
    <t xml:space="preserve">FT N. 4 DEL 06.11.2025 - ACC SUPP RUP - VV033 - DC 872-25</t>
  </si>
  <si>
    <t xml:space="preserve">06.11.2025</t>
  </si>
  <si>
    <t xml:space="preserve">FT N. 51 DEL 10.11.2025 - SALDO VERIF PROGETTO - 18IR039 - DC 874-25</t>
  </si>
  <si>
    <t xml:space="preserve">FT N. 51</t>
  </si>
  <si>
    <t xml:space="preserve">BAIONA GIACOMO</t>
  </si>
  <si>
    <t xml:space="preserve">FT N. 11 DEL 13.11.2025 - PROG E CSP - 18IR620 - DC 871-25</t>
  </si>
  <si>
    <t xml:space="preserve">13.11.2025</t>
  </si>
  <si>
    <t xml:space="preserve">CUFARI GIUSEPPE</t>
  </si>
  <si>
    <t xml:space="preserve">FT N. 15 DEL 14.11.2025 - STUDIO GEOLOGICO - 18IR620 - DC 871-25</t>
  </si>
  <si>
    <t xml:space="preserve">14.11.2025</t>
  </si>
  <si>
    <t xml:space="preserve">IRITI ANTONINO</t>
  </si>
  <si>
    <t xml:space="preserve">FT N. 8 DEL 22.10.2025 - DIR LAV AL I SAL - 18IR081 - DC 868-25</t>
  </si>
  <si>
    <t xml:space="preserve">BAFFA COSMO SRL</t>
  </si>
  <si>
    <t xml:space="preserve">FT N. 13 DEL 17.11.2025 - SF LAVORI - 18IR712 - DC 880-25</t>
  </si>
  <si>
    <t xml:space="preserve">17.11.2025</t>
  </si>
  <si>
    <t xml:space="preserve">ANTON S SCAVI  COSTRUZIONI SR</t>
  </si>
  <si>
    <t xml:space="preserve">FT N. 9 DEL 17.11.2025 - SAL N. 1 LAVORI - 18IR238 - DC 878-25</t>
  </si>
  <si>
    <t xml:space="preserve">SERRA CASSANO LUIGI</t>
  </si>
  <si>
    <t xml:space="preserve">FT N. 4 DEL 07.10.2025 - SALDO QP DIR LAV - 18IR712 - DC 880-25</t>
  </si>
  <si>
    <t xml:space="preserve">VUODO CARMINE ANDREA</t>
  </si>
  <si>
    <t xml:space="preserve">MILILLO LUIGI CESARE MARIA</t>
  </si>
  <si>
    <t xml:space="preserve">FT N. 37 DEL 06.10.2025 - SALDO QP DIR LAV - 18IR712 - DC 880-25</t>
  </si>
  <si>
    <t xml:space="preserve">06.10.2025</t>
  </si>
  <si>
    <t xml:space="preserve">CAMPESE RAFFAELE</t>
  </si>
  <si>
    <t xml:space="preserve">FT N. 3 DEL 29.10.2025 - ACC. 30 SERV INGEGN - 18IR428 - DC 879-25</t>
  </si>
  <si>
    <t xml:space="preserve">MC MULTICOPIA DI MORELLO L. A</t>
  </si>
  <si>
    <t xml:space="preserve">FT N. 3-56 DEL 30.10.2025 - FORN PC E MATER INFOR - DC 832-25</t>
  </si>
  <si>
    <t xml:space="preserve">FT N. 3-56</t>
  </si>
  <si>
    <t xml:space="preserve">BARTUCCI ARTURO MARIO</t>
  </si>
  <si>
    <t xml:space="preserve">FT N. 4 DEL 17.11.2025 - SALDO COLLAUDO ST - 18IR712 - DC 880-25</t>
  </si>
  <si>
    <t xml:space="preserve">MILILLO MARIANNA</t>
  </si>
  <si>
    <t xml:space="preserve">FT N. 23 DEL 06.10.2025 - SALDO QP DIR LAV - 18IR712 - DC 880-25</t>
  </si>
  <si>
    <t xml:space="preserve">PEDACE LUIGI INNOCENZO</t>
  </si>
  <si>
    <t xml:space="preserve">FT N. 21 DEL 18.11.2025 - INDAG GEOLOGICHE - 18IR972 - DC 885-25</t>
  </si>
  <si>
    <t xml:space="preserve">18.11.2025</t>
  </si>
  <si>
    <t xml:space="preserve">SCARCELLI GIUSEPPE</t>
  </si>
  <si>
    <t xml:space="preserve">FT N. 6 DEL 03.10.2025 - DL AL II SAL - 18IR138 - DC 883-25</t>
  </si>
  <si>
    <t xml:space="preserve">SECRETI ANTONIO</t>
  </si>
  <si>
    <t xml:space="preserve">FT N. 4 DEL 04.10.2025 - CSP AL II SAL - 18IR138 - DC 883-25</t>
  </si>
  <si>
    <t xml:space="preserve">MOTTA GIOVANNI</t>
  </si>
  <si>
    <t xml:space="preserve">FT N. 9 DEL 14.10.2025 - QP DL AL II SAL - 18IR287 - DC 884-25</t>
  </si>
  <si>
    <t xml:space="preserve">CORRADO MARGHERITA</t>
  </si>
  <si>
    <t xml:space="preserve">FT N. 2 DEL 07.11.2025 - SORVEGL ARCHEOLOGICA - 18IR287 - DC 884-25</t>
  </si>
  <si>
    <t xml:space="preserve">07.11.2025</t>
  </si>
  <si>
    <t xml:space="preserve">STUDIO TECNICO ASSOCIATO NEMES</t>
  </si>
  <si>
    <t xml:space="preserve">FT N. 24 DEL 19.11.2025 - DO E CSE AL I SAL - RC030 - DC 886-25</t>
  </si>
  <si>
    <t xml:space="preserve">19.11.2025</t>
  </si>
  <si>
    <t xml:space="preserve">FT N. 130 DEL 19.11.2025 - SAL N. 1 LAVORI - RC030 - DC 886-25</t>
  </si>
  <si>
    <t xml:space="preserve">FT N. 130</t>
  </si>
  <si>
    <t xml:space="preserve">OKACCEDO S.R.L.</t>
  </si>
  <si>
    <t xml:space="preserve">FT N. 105 DEL 31.10.2025 - ACCESS SITO PERIODO OTT 2025-2026 - DC 882-25</t>
  </si>
  <si>
    <t xml:space="preserve">FT N. 105</t>
  </si>
  <si>
    <t xml:space="preserve">31.10.2025</t>
  </si>
  <si>
    <t xml:space="preserve">FT N. 221 DEL 14.10.2025 - QP DL AL II SAL - 18IR287 - DC 884-25</t>
  </si>
  <si>
    <t xml:space="preserve">FT N. 221</t>
  </si>
  <si>
    <t xml:space="preserve">PIGNATARO TRIVELLAZIONI S.R.L.</t>
  </si>
  <si>
    <t xml:space="preserve">FT N. 124 DEL 14.11.2025 - II SAL LAVORI - 18IR287 - DC 884-25</t>
  </si>
  <si>
    <t xml:space="preserve">FT N. 124</t>
  </si>
  <si>
    <t xml:space="preserve">FT N. 12-2025 FRAGATER CON DELG SIRACUSA SRL - QP SAL 4 - 18IR711 - DC 891-25</t>
  </si>
  <si>
    <t xml:space="preserve">FT N. 12-2025</t>
  </si>
  <si>
    <t xml:space="preserve">21.11.2025</t>
  </si>
  <si>
    <t xml:space="preserve">RAVENDA LORENZO</t>
  </si>
  <si>
    <t xml:space="preserve">FT N. 11 DEL 06.11.2025 - SALDO DIR OPERATIVO - 18IR529 - DC 888-25</t>
  </si>
  <si>
    <t xml:space="preserve">FT N. 11 DEL 21.11.2025 - SAL N. 4 LAVORI - 18IR711 - DC 891-25</t>
  </si>
  <si>
    <t xml:space="preserve">FT N. 12 DEL 21.10.2025 - DIR LAV AL II SAL - 18IR564 - DC 889-25</t>
  </si>
  <si>
    <t xml:space="preserve">IAQUINTA SAVERIO</t>
  </si>
  <si>
    <t xml:space="preserve">FT N. 8 DEL 20.11.2025 - SAL N. 1 LAVORI - 18IR707 - DC 890-25</t>
  </si>
  <si>
    <t xml:space="preserve">20.11.2025</t>
  </si>
  <si>
    <t xml:space="preserve">GESTERR SRL</t>
  </si>
  <si>
    <t xml:space="preserve">FT N. 135 DEL 17.10.2025 - SAL N. 2 LAVORI - RC102 - DC 895-25</t>
  </si>
  <si>
    <t xml:space="preserve">FT N. 135</t>
  </si>
  <si>
    <t xml:space="preserve">LA RIZZA BRUNO MICHELE</t>
  </si>
  <si>
    <t xml:space="preserve">FT N. 1 DEL 11.11.2025 - ANTIC 30 TRASM INDAGINI - 18IR428 - DC 897-25</t>
  </si>
  <si>
    <t xml:space="preserve">FT N. 32 DEL 28.11.2025 - COMPENSO SA NOV. OLTRE RS</t>
  </si>
  <si>
    <t xml:space="preserve">28.11.2025</t>
  </si>
  <si>
    <t xml:space="preserve">SILVESTRO COSTRUZIONI S.R.L.</t>
  </si>
  <si>
    <t xml:space="preserve">FT N. 42 DEL 28.11.2025 - SAL N. 1 LAVORI - 18IR282 - DC 916-25</t>
  </si>
  <si>
    <t xml:space="preserve">CONSORZIO STABILE COSTRUENDO S</t>
  </si>
  <si>
    <t xml:space="preserve">FT N. 228 DEL 26.11.2025 - SAL N. 3 LAVORI - CS108 - DC 908-25</t>
  </si>
  <si>
    <t xml:space="preserve">FT N. 228</t>
  </si>
  <si>
    <t xml:space="preserve">26.11.2025</t>
  </si>
  <si>
    <t xml:space="preserve">FT N. 35 DEL 26.11.2025 - II SAL LAVORI - 18IR477 - DC 917-25</t>
  </si>
  <si>
    <t xml:space="preserve">FT N. 9 DEL 12.09.2025 - SAL N. 4 LAVORI - 18IR175 - DC 915-25</t>
  </si>
  <si>
    <t xml:space="preserve">12.09.2025</t>
  </si>
  <si>
    <t xml:space="preserve">IMPERSONDA DI BONGIOVANNI SRL</t>
  </si>
  <si>
    <t xml:space="preserve">FT N. 71 DEL 15.10.2025 - INDAGINI GEOLOGICHE - 18IR048 - DC 914-25</t>
  </si>
  <si>
    <t xml:space="preserve">FT N. 71</t>
  </si>
  <si>
    <t xml:space="preserve">15.10.2025</t>
  </si>
  <si>
    <t xml:space="preserve">SEALAND S.R.L.</t>
  </si>
  <si>
    <t xml:space="preserve">FT N. 28 DEL 24.11.2025 - STATO FINALE LAVORI - 18IR602 - DC 909-25</t>
  </si>
  <si>
    <t xml:space="preserve">24.11.2025</t>
  </si>
  <si>
    <t xml:space="preserve">PANZARELLA SEBASTIANO</t>
  </si>
  <si>
    <t xml:space="preserve">FT N. 620 DEL 22.10.2025 - COMP STIP ATTO CESSIONE - VV035 - DC907-25</t>
  </si>
  <si>
    <t xml:space="preserve">FT N. 620</t>
  </si>
  <si>
    <t xml:space="preserve">TUCCI FRANCO</t>
  </si>
  <si>
    <t xml:space="preserve">FT N. 10 DEL 31.10.2025 - SERV GEOLOGICI - L. 213-23 - BISIGNANO - DC 906-25</t>
  </si>
  <si>
    <t xml:space="preserve">FT N. 10</t>
  </si>
  <si>
    <t xml:space="preserve">DI CIANNI EMANUELE</t>
  </si>
  <si>
    <t xml:space="preserve">FT N. 12 DEL 12.11.2025 - SERV GEOLOGICI - 18IR782 - DC 910-25</t>
  </si>
  <si>
    <t xml:space="preserve">12.11.2025</t>
  </si>
  <si>
    <t xml:space="preserve">CAMINITI GIUSEPPE</t>
  </si>
  <si>
    <t xml:space="preserve">RIC PREST OCCAS N. 1 DEL 06.11.2025 - DL E CSE AL I SAL - 18IR945 - DC 911-25</t>
  </si>
  <si>
    <t xml:space="preserve">P.O. N.1</t>
  </si>
  <si>
    <t xml:space="preserve">BARCI GUIDO</t>
  </si>
  <si>
    <t xml:space="preserve">FT N. 3 DEL 24.11.2025 - PROGETT E CSP - 18IR002-MT - DC 913-25</t>
  </si>
  <si>
    <t xml:space="preserve">FT N. 4 DEL 28.11.2025 - DL AL II SAL - 18IR700 - DC 922-25</t>
  </si>
  <si>
    <t xml:space="preserve">FT N. 3-64 DEL 25.11.2025 - FORN CANCELLARIA - DC 923-25</t>
  </si>
  <si>
    <t xml:space="preserve">FT N. 3-64</t>
  </si>
  <si>
    <t xml:space="preserve">25.11.2025</t>
  </si>
  <si>
    <t xml:space="preserve">AUTOTR E COSTR.RIZZUTI SRL</t>
  </si>
  <si>
    <t xml:space="preserve">FT N. 911 DEL 29.11.2025 - III SAL QUOTA SUBAPP - 18IR551 - DC 927-25</t>
  </si>
  <si>
    <t xml:space="preserve">FT N. 911</t>
  </si>
  <si>
    <t xml:space="preserve">29.11.2025</t>
  </si>
  <si>
    <t xml:space="preserve">FT N. 12 DEL 30.11.2025 - INDAG GEOLOGICHE - LEGGE 213-23 - DC 925-25</t>
  </si>
  <si>
    <t xml:space="preserve">30.11.2025</t>
  </si>
  <si>
    <t xml:space="preserve">MIRABELLI MARIANO SRL</t>
  </si>
  <si>
    <t xml:space="preserve">FT N. 72 DEL 01.12.2025 - III SAL QUOTA APP - 18IR551 - DC 927-25</t>
  </si>
  <si>
    <t xml:space="preserve">FT N. 72</t>
  </si>
  <si>
    <t xml:space="preserve">01.12.2025</t>
  </si>
  <si>
    <t xml:space="preserve">FT N. 1-1-12 DEL 28.11.2025 - II SAL LAVORI - 18IR700 - DC 922-25</t>
  </si>
  <si>
    <t xml:space="preserve">FT N. 1-1-12</t>
  </si>
  <si>
    <t xml:space="preserve">CANINO EUGENIO</t>
  </si>
  <si>
    <t xml:space="preserve">FT N. 18 DEL 12.11.2025 - II ACC SERV INGEGNERIA - 18IR039 - DC 926-25</t>
  </si>
  <si>
    <t xml:space="preserve">FT N. 127 DEL 27.11.2025 - INDAG GEOLOGICHE - 18IR002-G1 - DC 920-25</t>
  </si>
  <si>
    <t xml:space="preserve">FT N. 127</t>
  </si>
  <si>
    <t xml:space="preserve">27.11.2025</t>
  </si>
  <si>
    <t xml:space="preserve">TALARICO TOMMASO</t>
  </si>
  <si>
    <t xml:space="preserve">FT N. 15 DEL 17.11.2025 - ACC. DIR LAVORI - 18IR238 - DC 934-25</t>
  </si>
  <si>
    <t xml:space="preserve">FT N. 15 DEL 01.12.2025 - INDAG GEOGNOSTICHE - 18IR643 - DC 942-25</t>
  </si>
  <si>
    <t xml:space="preserve">ASPASIA ARCHEOSERVICE SRL</t>
  </si>
  <si>
    <t xml:space="preserve">FT N. 3 DEL 24.11.2025 - SORV ARCHEOL - 18IR157 - DC 939-25</t>
  </si>
  <si>
    <t xml:space="preserve">SPINA LUIGI</t>
  </si>
  <si>
    <t xml:space="preserve">FT N.10 DEL 24.11.2025 - COMP 30X100 TRASM PI - 18IR029 - DC 937-25</t>
  </si>
  <si>
    <t xml:space="preserve">MISSERIANNI ROCCO</t>
  </si>
  <si>
    <t xml:space="preserve">FT N. 14 DEL 01.12.2025 - ACC 20X100 SERV PROG - 18IR407 - DC 940-25</t>
  </si>
  <si>
    <t xml:space="preserve">NAPOLI SALVATORE</t>
  </si>
  <si>
    <t xml:space="preserve">FT N. 21 DEL 01.12.2025 - ACC 20X100 SERV PROG - 18IR407 - DC 940-25</t>
  </si>
  <si>
    <t xml:space="preserve">FT N. 25 DEL 28.11.2025 - DIR LAV AL I SAL - 18IR282 - DC 941-25</t>
  </si>
  <si>
    <t xml:space="preserve">MAIONE SALVATORE</t>
  </si>
  <si>
    <t xml:space="preserve">FT N. 8 DEL 28.11.2025 - ACC. 20X100 SERV PROG - 18IR407 - DC 940-25</t>
  </si>
  <si>
    <t xml:space="preserve">PROGEA SRL</t>
  </si>
  <si>
    <t xml:space="preserve">FT N. 1 DEL 08.11.2025 - SERV PROG - L213-23 COM RC - DC 931-25</t>
  </si>
  <si>
    <t xml:space="preserve">08.11.2025</t>
  </si>
  <si>
    <t xml:space="preserve">TALARICO SILVIA</t>
  </si>
  <si>
    <t xml:space="preserve">FT N. 6 DEL 17.11.2025 - ACC. DIR LAVORI - 18IR238 - DC 934-25</t>
  </si>
  <si>
    <t xml:space="preserve">MACRI  FRANCESCO</t>
  </si>
  <si>
    <t xml:space="preserve">FT N. 9 DEL 28.11.2025 - ACC 20X100 SERV PROG - 18IR407 - DC 940-25</t>
  </si>
  <si>
    <t xml:space="preserve">TALARICO PAOLA</t>
  </si>
  <si>
    <t xml:space="preserve">FT N. 9 DEL 17.11.2025 - ACC DIR LAVORI - 18IR238 - DC 934-25</t>
  </si>
  <si>
    <t xml:space="preserve">NUCERA FRANCESCO</t>
  </si>
  <si>
    <t xml:space="preserve">FT N. 23 DEL 28.11.2025 - ACC SERV PROG - 18IR407 - DC 940-25</t>
  </si>
  <si>
    <t xml:space="preserve">FT N. 20 DEL 02.12.2025 - SALDO DIR LAV - 18IR084 - DC 932-25</t>
  </si>
  <si>
    <t xml:space="preserve">02.12.2025</t>
  </si>
  <si>
    <t xml:space="preserve">GENTILE ANNA MARZIA RITA</t>
  </si>
  <si>
    <t xml:space="preserve">FT N. 14 DEL 22.10.2025 - VIARCH - 18IR012 - DC 957-25</t>
  </si>
  <si>
    <t xml:space="preserve">COPES SRL</t>
  </si>
  <si>
    <t xml:space="preserve">FT N. 22 DEL 03.12.2025 - ANTICIP 20X100 LAVORI - 18IR002-MT - DC 948-25</t>
  </si>
  <si>
    <t xml:space="preserve">03.12.2025</t>
  </si>
  <si>
    <t xml:space="preserve">ISABELLA FABIO</t>
  </si>
  <si>
    <t xml:space="preserve">FT N. 43 DEL 01.12.2025 - ACC 70X100 SERV GEOLOG - 18IR048-MT - DC 950-25</t>
  </si>
  <si>
    <t xml:space="preserve">FT N. 43</t>
  </si>
  <si>
    <t xml:space="preserve">FT N. 20 DEL 28.10.2025 - COLLAUDO STATICO - 18IR627 - DC 953-25</t>
  </si>
  <si>
    <t xml:space="preserve">NACCARATO GIANPAOLO</t>
  </si>
  <si>
    <t xml:space="preserve">FT N. 12 DEL 13.11.2025 - ANTIC. 20X100 SERV INGEGN - 18IR768 - DC 956-25</t>
  </si>
  <si>
    <t xml:space="preserve">C.B. COSTRUZIONI SAS</t>
  </si>
  <si>
    <t xml:space="preserve">FT N. 7 DEL 05.12.2025 - ANTICIP 20X100 LAVORI - 18IR620 - DC 967-25</t>
  </si>
  <si>
    <t xml:space="preserve">05.12.2025</t>
  </si>
  <si>
    <t xml:space="preserve">FT 8-2025 - SERV PROG - ATTO PIGN FASC 94-2025-80780 - 18IR556 - DC 966-25</t>
  </si>
  <si>
    <t xml:space="preserve">STUDIO GALLI INGEGNERIA SRL</t>
  </si>
  <si>
    <t xml:space="preserve">FT N. 9 DEL 26.11.2025 - SALDO DL E PERIZIA - RC068 - DC 963-25</t>
  </si>
  <si>
    <t xml:space="preserve">GERARDIS FRANCESCO</t>
  </si>
  <si>
    <t xml:space="preserve">FT N. 2 DEL 25.11.2025 - SALDO DL E PERIZIA - RC068 - DC 963-25</t>
  </si>
  <si>
    <t xml:space="preserve">TECHNICAL ENGINEERING S.R.L.</t>
  </si>
  <si>
    <t xml:space="preserve">FT N. 1 DEL 26.11.2025 - SALDO DL E PERIZIA - RC068 - DC 963-25</t>
  </si>
  <si>
    <t xml:space="preserve">GENCO SRL</t>
  </si>
  <si>
    <t xml:space="preserve">FT N. 42 DEL 04.12.2025 - SAL N. 1 LAVORI - 18IR163 - DC 965-25</t>
  </si>
  <si>
    <t xml:space="preserve">04.12.2025</t>
  </si>
  <si>
    <t xml:space="preserve">G.M.T. S.R.L.</t>
  </si>
  <si>
    <t xml:space="preserve">FT N. 96 DEL 05.12.2025 - ANTICIP 20X100 LAVORI - 18IR620 - DC 967-25</t>
  </si>
  <si>
    <t xml:space="preserve">FT N. 96</t>
  </si>
  <si>
    <t xml:space="preserve">EFFECI COSTRUZIONI SRL</t>
  </si>
  <si>
    <t xml:space="preserve">FT N. 24 DEL 03.12.2025 - ANTICIP. 20X100 LAVORI - 18IR103 - DC 968-25</t>
  </si>
  <si>
    <t xml:space="preserve">BARBERIO ALESSANDRO</t>
  </si>
  <si>
    <t xml:space="preserve">FT N. 3 DEL 22.03.2024 - DL SALDO I LOTTO - 18IR627 - DC 975-25</t>
  </si>
  <si>
    <t xml:space="preserve">22.03.2024</t>
  </si>
  <si>
    <t xml:space="preserve">F.A.L.CO ENGINEERING  CONSULT</t>
  </si>
  <si>
    <t xml:space="preserve">FT N. 15 DEL 02.12.2025 - DL AL SAL N. 1 - 18IR707 - DC 976-25</t>
  </si>
  <si>
    <t xml:space="preserve">STELLATO MASSIMILIANO</t>
  </si>
  <si>
    <t xml:space="preserve">FT N. 35 DEL 13.11.2025 - RED FRAZ E VOLT - CS103 - DC 977-25</t>
  </si>
  <si>
    <t xml:space="preserve">FT N. 18 DEL 20.11.2025 - DL SALDO III LOTTO - 18IR627 - DC 975-25</t>
  </si>
  <si>
    <t xml:space="preserve">GALLELLI ANTONIO</t>
  </si>
  <si>
    <t xml:space="preserve">FT N. 2 DEL 20.11.2025 - DL SALDO III LOTTO - 18IR627 - DC 975-25</t>
  </si>
  <si>
    <t xml:space="preserve">INVITALIA SPA</t>
  </si>
  <si>
    <t xml:space="preserve">FT N. 4120250417 DEL 09.12.2025 - RENDIC ATTIVITA  GEN-GIU 2025 - DC 971-25</t>
  </si>
  <si>
    <t xml:space="preserve">FT N. 4120250417</t>
  </si>
  <si>
    <t xml:space="preserve">09.12.2025</t>
  </si>
  <si>
    <t xml:space="preserve">FT N. 1 DEL 20.11.2025 - DL II SAL E SALDO II LOTTO - 18IR627 - DC 975-25</t>
  </si>
  <si>
    <t xml:space="preserve">FT N. 34 DEL 09.12.2025 - STATO FINALE LAVORI - VV035 - DC 978-25</t>
  </si>
  <si>
    <t xml:space="preserve">FT N. 33 DEL 09.12.2025 - SAL N. 1 BIS LAVORI - VV035 - DC 978-25</t>
  </si>
  <si>
    <t xml:space="preserve">FT N. 1 DEL 22.03.2024 - DL SALDO I LOTTO - 18IR627 - DC 975-25</t>
  </si>
  <si>
    <t xml:space="preserve">FT N. 17 DEL 20.11.2025 - DL II SAL E SF II LOTTO - 18IR627 - DC 975-25</t>
  </si>
  <si>
    <t xml:space="preserve">FT N. 2413 DEL 05.12.2025 - CANONE BIM DIC 25  GIU 26 - DC 969-25</t>
  </si>
  <si>
    <t xml:space="preserve">FT N. 2413</t>
  </si>
  <si>
    <t xml:space="preserve">SIRACUSA COSTRUZIONI GENER SRL</t>
  </si>
  <si>
    <t xml:space="preserve">FT N. 22 DEL 09.12.2025 - ANTICIP. 20X100 LAVORI - 18IR570 - DC 979-25</t>
  </si>
  <si>
    <t xml:space="preserve">SPOSATO COSTRUZIONI S.R.L.</t>
  </si>
  <si>
    <t xml:space="preserve">FT N. 60 DEL 10.12.2025 - ANTICIP. 20X100 LAVORI - 18IR690 - DC 980-25</t>
  </si>
  <si>
    <t xml:space="preserve">FT N. 60</t>
  </si>
  <si>
    <t xml:space="preserve">10.12.2025</t>
  </si>
  <si>
    <t xml:space="preserve">FT N. 1-117 DEL 02.12.2025 - ANTICIP 20X100 LAVORI - 18IR593 - DC 987-25</t>
  </si>
  <si>
    <t xml:space="preserve">FT N. 1-117</t>
  </si>
  <si>
    <t xml:space="preserve">ADDUCI CLAUDIO</t>
  </si>
  <si>
    <t xml:space="preserve">FT N. 21 DEL 16.11.2023 - SERV PROGETT - 18IR239 - DC 985-25</t>
  </si>
  <si>
    <t xml:space="preserve">16.11.2023</t>
  </si>
  <si>
    <t xml:space="preserve">FT N. 37 DEL 09.12.2025 - SAL N. 2 LAVORI - RC084 - DC 984-25</t>
  </si>
  <si>
    <t xml:space="preserve">EDILBOTRO S.R.L.</t>
  </si>
  <si>
    <t xml:space="preserve">FT N. 15 DEL 12.12.2025 - SAL N. 3 LAVORI - RC128 - DC 983-25</t>
  </si>
  <si>
    <t xml:space="preserve">12.12.2025</t>
  </si>
  <si>
    <t xml:space="preserve">FT N. 10 DEL 11.12.2025 - SAL N. 2 LAVORI - 18IR707 - DC 993-25</t>
  </si>
  <si>
    <t xml:space="preserve">11.12.2025</t>
  </si>
  <si>
    <t xml:space="preserve">CONSOLI RICCARDO</t>
  </si>
  <si>
    <t xml:space="preserve">FT N. 6 DEL 01.12.2025 - ANTIC. 20X100 ARCHEOLOGIA - 18IR407 - DC 992-25</t>
  </si>
  <si>
    <t xml:space="preserve">FT N. 12 DEL 12.12.2025 - SAL N. 1 LAVORI - 18IR372 - DC 991-25</t>
  </si>
  <si>
    <t xml:space="preserve">FURFARI ROCCO CARMELO</t>
  </si>
  <si>
    <t xml:space="preserve">FT N. 20 DEL 29.10.2025 - SALDO PROGETT - 18IR273 - DC 990-25</t>
  </si>
  <si>
    <t xml:space="preserve">FRM ARREDAMENTI SRL</t>
  </si>
  <si>
    <t xml:space="preserve">FT N. 19 DEL 04.12.2025 - FORNITUTA MOBILI - DC 994-25</t>
  </si>
  <si>
    <t xml:space="preserve">FT N. 16 DEL 10.12.2025 - DL AL SAL N. 2 - 18IR707 - DC 993-25</t>
  </si>
  <si>
    <t xml:space="preserve">ML COSTRUZIONI SRL</t>
  </si>
  <si>
    <t xml:space="preserve">FT N. 69 DEL 17.12.2025 - SAL N. 3 LAVORI - 18IR239 - DC 997-25</t>
  </si>
  <si>
    <t xml:space="preserve">FT N. 69</t>
  </si>
  <si>
    <t xml:space="preserve">17.12.2025</t>
  </si>
  <si>
    <t xml:space="preserve">ITALY APPALTI SRLS</t>
  </si>
  <si>
    <t xml:space="preserve">FT N. 50 DEL 17.12.2025 - SAL N. 3 LAVORI - 18IR239 - DC 997-25</t>
  </si>
  <si>
    <t xml:space="preserve">FT N. 35 DEL 15.12.2025 - ANTICIP. 80X100 VERIF PROG - 18IR335 - DC 998-25</t>
  </si>
  <si>
    <t xml:space="preserve">15.12.2025</t>
  </si>
  <si>
    <t xml:space="preserve">CONSORZIO STABILE OLIMPIA</t>
  </si>
  <si>
    <t xml:space="preserve">FT N. 25 DEL 15.12.2025 - SAL N. 6 LAVORI - 18IR883 - DC 999-25</t>
  </si>
  <si>
    <t xml:space="preserve">ARTEC ASSOCIATI SRL</t>
  </si>
  <si>
    <t xml:space="preserve">FT N. 27 DEL 17.12.2025 - ACC 50X100 PROG E ATTO SOTT - 18IR504 - DC 1009-25</t>
  </si>
  <si>
    <t xml:space="preserve">FT N. 275 DEL 11.12.2025 - ACC 50X100 PROG E ATTO SOTT - 18IR504 - DC 1009-25</t>
  </si>
  <si>
    <t xml:space="preserve">FT N. 275</t>
  </si>
  <si>
    <t xml:space="preserve">FT N. 507 DEL 17.12.2025 - SAL N. 2 LAVORI - 18IR006-MT - DC 996-25</t>
  </si>
  <si>
    <t xml:space="preserve">FT N. 507</t>
  </si>
  <si>
    <t xml:space="preserve">FT N. 27 DEL 16.12.2025 - DIR LAVORI AL SAL N. 2 - 18IR006-MT - DC 996-25</t>
  </si>
  <si>
    <t xml:space="preserve">16.12.2025</t>
  </si>
  <si>
    <t xml:space="preserve">FT N. 56 DEL 09.12.2025 - ANTIC 80 VERIF PROG - 18IR335 - DC 998-25</t>
  </si>
  <si>
    <t xml:space="preserve">FT N. 56</t>
  </si>
  <si>
    <t xml:space="preserve">VIRGOGEO S.R.L.S.</t>
  </si>
  <si>
    <t xml:space="preserve">FT N. 1 DEL 17.12.2025 - INDAG GEOLOGICHE - 18IR588 - DC 1010-25</t>
  </si>
  <si>
    <t xml:space="preserve">FT N. 42 DEL 09.12.2025 - ANTIC 80X100 VERIF PROG - 18IR335 - DC 998-25</t>
  </si>
  <si>
    <t xml:space="preserve">NERVOSO OSCAR</t>
  </si>
  <si>
    <t xml:space="preserve">FT N. 8 DEL 05.12.2025 - SAL N. 2 LAVORI - CS118 - DC 1001-25</t>
  </si>
  <si>
    <t xml:space="preserve">FT N. 21 DEL 11.12.2025 - ANTIC 20X100 E CONS PE  - CS013 - DC 1000-25</t>
  </si>
  <si>
    <t xml:space="preserve">FT N. 72 DEL 11.12.2025 - ANTICIP 20X100 LAVORI - RC031 - DC 1002-25</t>
  </si>
  <si>
    <t xml:space="preserve">FT N. 33 DEL 22.12.2025 - COMP SA MESE DICEMBRE 25 OLTRE RS</t>
  </si>
  <si>
    <t xml:space="preserve">22.12.2025</t>
  </si>
  <si>
    <t xml:space="preserve">FT N. 57 DLE 09.12.2025 - ACC 80X100 VERIF PROG - 18IR292 - DC 1017-25</t>
  </si>
  <si>
    <t xml:space="preserve">FT N. 57</t>
  </si>
  <si>
    <t xml:space="preserve">POLIEDIL S.R.L.</t>
  </si>
  <si>
    <t xml:space="preserve">FT N. 1-62 DEL 17.12.2025 - SAL N.1 LAVORI - 18IR284 - DC 1016-25</t>
  </si>
  <si>
    <t xml:space="preserve">FT N. 1-62</t>
  </si>
  <si>
    <t xml:space="preserve">FT N. 35 DEL 19.12.2025 - SAL N. 1 LAVORI - 18IR303 - DC 1021-25</t>
  </si>
  <si>
    <t xml:space="preserve">19.12.2025</t>
  </si>
  <si>
    <t xml:space="preserve">GENCARELLI ROSANNA</t>
  </si>
  <si>
    <t xml:space="preserve">FT N. 11 DEL 11.12.2025 - ANTIC 30X100 PFTE - 18IR426 - DC 1020-25</t>
  </si>
  <si>
    <t xml:space="preserve">F.LLI VINCIGUERRA PERFORAZIONI</t>
  </si>
  <si>
    <t xml:space="preserve">FT N. 4 DEL 17.12.2025 - SAL N.4 LAVORI - 18IR425 - DC 1019-25</t>
  </si>
  <si>
    <t xml:space="preserve">FT N. 34 DEL 22.12.2025 - COMP. SA OBV IV TRIM OLTRE RS - ART 3 CONTR</t>
  </si>
  <si>
    <t xml:space="preserve">BUILDERS S.R.L.</t>
  </si>
  <si>
    <t xml:space="preserve">FT N. 25 DEL 18.12.2025 - ANTIC 20X100 LAVORI - CZ042 - DC 1023-25</t>
  </si>
  <si>
    <t xml:space="preserve">18.12.2025</t>
  </si>
  <si>
    <t xml:space="preserve">SNAM RETE GAS S.P.A.</t>
  </si>
  <si>
    <t xml:space="preserve">FT N. 2025007449 DEL 02.12.2025 - RISOL INTERFERENZE - 18IR294 - DC 1018-25</t>
  </si>
  <si>
    <t xml:space="preserve">FT N. 2025007449</t>
  </si>
  <si>
    <t xml:space="preserve">GRANDI INFRASTRUT.ITALIANE SCA</t>
  </si>
  <si>
    <t xml:space="preserve">FT N. 1-126 DEL 18.12.2025 - ANTIC 20X100 LAVORI - CZ042 - DC 1023-25</t>
  </si>
  <si>
    <t xml:space="preserve">FT N. 1-126</t>
  </si>
  <si>
    <t xml:space="preserve">MIND SRL</t>
  </si>
  <si>
    <t xml:space="preserve">FT N. 49 DEL 04.12.2025 - SITO WEB ASSIST ANNO 2025 - DC 1013-25</t>
  </si>
  <si>
    <t xml:space="preserve">FT N. 49</t>
  </si>
  <si>
    <t xml:space="preserve">FT N. 43 DEL 09.12.2025 - ACC 80X100 VERIF PROG - 18IR292 - DC 1017-25</t>
  </si>
  <si>
    <t xml:space="preserve">GULLIFA DOMENICO</t>
  </si>
  <si>
    <t xml:space="preserve">FT N. 22 DEL 04.12.2025 - STUDIO GEOLOGICO - 18IR002-G1 - DC 1014-25</t>
  </si>
  <si>
    <t xml:space="preserve">FT N. 36 DEL 15.12.2025 - ACC 800X100 VERIF PROG - 18IR292 - DC 1017-25</t>
  </si>
  <si>
    <t xml:space="preserve">STUDIO MACRI  TECNICI ASSOCIAT</t>
  </si>
  <si>
    <t xml:space="preserve">FT N. 38 DEL 16.12.2025 - ACC 40X100 PFTE - 18IR050-MT - DC 1015-25</t>
  </si>
  <si>
    <t xml:space="preserve">VECCHIO PASQUALE FRANCESCO</t>
  </si>
  <si>
    <t xml:space="preserve">FT N. 6 DEL 23-12-2025 - DIR LAV AL I SAL - 18IR303 DC N. 1026-2025</t>
  </si>
  <si>
    <t xml:space="preserve">23.12.2025</t>
  </si>
  <si>
    <t xml:space="preserve">CHISARI GAETANO SRL</t>
  </si>
  <si>
    <t xml:space="preserve">FT N. 58 DEL 24-12-2025 - ANTIC. 20X100 LAVORI - RC052 - DC 1027-25</t>
  </si>
  <si>
    <t xml:space="preserve">FT N. 58</t>
  </si>
  <si>
    <t xml:space="preserve">24.12.2025</t>
  </si>
  <si>
    <t xml:space="preserve">indicatore di tempestività dei pagamenti</t>
  </si>
  <si>
    <t xml:space="preserve">FT N. 19 </t>
  </si>
  <si>
    <t xml:space="preserve">30.06.2025</t>
  </si>
  <si>
    <t xml:space="preserve">XENIA GESTIONE DOCUMENTALE S.</t>
  </si>
  <si>
    <t xml:space="preserve">31.05.2025</t>
  </si>
  <si>
    <t xml:space="preserve">11.06.2025</t>
  </si>
  <si>
    <t xml:space="preserve">GRECO ANGELO/IIT64X0706280800000000102098/CRO:56126999500</t>
  </si>
  <si>
    <t xml:space="preserve">CONSORZIO ARTEK</t>
  </si>
  <si>
    <t xml:space="preserve">06.05.2025</t>
  </si>
  <si>
    <t xml:space="preserve">FT N. 4120250183</t>
  </si>
  <si>
    <t xml:space="preserve">23.06.2024</t>
  </si>
  <si>
    <t xml:space="preserve">CAIRORCS MEDIA S.P.A./IIT10P0306909537100000008862/CRO:56126999702</t>
  </si>
  <si>
    <t xml:space="preserve">SICILIANO GIROLAMO</t>
  </si>
  <si>
    <t xml:space="preserve">14.05.2025</t>
  </si>
  <si>
    <t xml:space="preserve">ROMANO VANESSA</t>
  </si>
  <si>
    <t xml:space="preserve">23.05.2025</t>
  </si>
  <si>
    <t xml:space="preserve">MARADEI GIUSEPPE/IIT09B0200880671000004145862/CRO:56127000005</t>
  </si>
  <si>
    <t xml:space="preserve">MORRONE FULVIO</t>
  </si>
  <si>
    <t xml:space="preserve">24.04.2025</t>
  </si>
  <si>
    <t xml:space="preserve">BENNARDO CARMINE/IIT20E0306916206100000014134/CRO:56127000106</t>
  </si>
  <si>
    <t xml:space="preserve">BRUZZESE TOMMASO</t>
  </si>
  <si>
    <t xml:space="preserve">22.05.2025</t>
  </si>
  <si>
    <t xml:space="preserve">ROBERTELLI GIANLUCA</t>
  </si>
  <si>
    <t xml:space="preserve">06.06.2025</t>
  </si>
  <si>
    <t xml:space="preserve">MORRONE IPPOLITO</t>
  </si>
  <si>
    <t xml:space="preserve">04.06.2025 </t>
  </si>
  <si>
    <t xml:space="preserve">FT N. 918</t>
  </si>
  <si>
    <t xml:space="preserve">05.05.2025 </t>
  </si>
  <si>
    <t xml:space="preserve">F24</t>
  </si>
  <si>
    <t xml:space="preserve">EUROCOSTRUZIONI SRL</t>
  </si>
  <si>
    <t xml:space="preserve">29.05.2025</t>
  </si>
  <si>
    <t xml:space="preserve">CO.GE.CA SAS</t>
  </si>
  <si>
    <t xml:space="preserve">10.04.2025</t>
  </si>
  <si>
    <t xml:space="preserve">EDILBENINCASA S.R.L.</t>
  </si>
  <si>
    <t xml:space="preserve">TROVATI S.R.L. A U.S.</t>
  </si>
  <si>
    <t xml:space="preserve">FT N. 79</t>
  </si>
  <si>
    <t xml:space="preserve">10.04.2025 </t>
  </si>
  <si>
    <t xml:space="preserve">SISM.ECO SRL</t>
  </si>
  <si>
    <t xml:space="preserve">09.05.2025</t>
  </si>
  <si>
    <t xml:space="preserve">SOGESID SPA</t>
  </si>
  <si>
    <t xml:space="preserve">FT N. 53</t>
  </si>
  <si>
    <t xml:space="preserve">DOMINIJANNI FRANCESCO</t>
  </si>
  <si>
    <t xml:space="preserve">09.06.2025</t>
  </si>
  <si>
    <t xml:space="preserve">26.05.2025 </t>
  </si>
  <si>
    <t xml:space="preserve">FT N. 20 </t>
  </si>
  <si>
    <t xml:space="preserve">27.05.2025</t>
  </si>
  <si>
    <t xml:space="preserve">SILVANO SRL/IIT91O0542441890000000155225/CRO:56128975210</t>
  </si>
  <si>
    <t xml:space="preserve">PIT BUILDING SRL</t>
  </si>
  <si>
    <t xml:space="preserve">30.09.2024</t>
  </si>
  <si>
    <t xml:space="preserve">13.06.2025 </t>
  </si>
  <si>
    <t xml:space="preserve">FT N. 12 </t>
  </si>
  <si>
    <t xml:space="preserve">10.06.2025</t>
  </si>
  <si>
    <t xml:space="preserve">03.06.2025</t>
  </si>
  <si>
    <t xml:space="preserve"> 27.05.2025</t>
  </si>
  <si>
    <t xml:space="preserve">FT N. 17 </t>
  </si>
  <si>
    <t xml:space="preserve">FT N. 59</t>
  </si>
  <si>
    <t xml:space="preserve">16.06.2025</t>
  </si>
  <si>
    <t xml:space="preserve">25.07.2023</t>
  </si>
  <si>
    <t xml:space="preserve">TECNOSUD SRL</t>
  </si>
  <si>
    <t xml:space="preserve">11.06.2025 </t>
  </si>
  <si>
    <t xml:space="preserve">05.06.2025</t>
  </si>
  <si>
    <t xml:space="preserve">19.06.2025</t>
  </si>
  <si>
    <t xml:space="preserve">GES.I.T. ENGINEERING S.R.L.</t>
  </si>
  <si>
    <t xml:space="preserve">18.04.2025</t>
  </si>
  <si>
    <t xml:space="preserve">FT N. 224</t>
  </si>
  <si>
    <t xml:space="preserve">MARINO ATTILIO SRL</t>
  </si>
  <si>
    <t xml:space="preserve">12.05.2025</t>
  </si>
  <si>
    <t xml:space="preserve">PLURIMA SOFTWARE SRL</t>
  </si>
  <si>
    <t xml:space="preserve"> 17.06.2025</t>
  </si>
  <si>
    <t xml:space="preserve">SPEED SRL/IIT09K0306902478100000018672/CRO:56132599711</t>
  </si>
  <si>
    <t xml:space="preserve">17.06.2025 </t>
  </si>
  <si>
    <t xml:space="preserve">EDIL GALVEN S.R.L</t>
  </si>
  <si>
    <t xml:space="preserve">CAIRORCS MEDIA S.P.A./IIT10P0306909537100000008862/CRO:56132599900</t>
  </si>
  <si>
    <t xml:space="preserve">FT N. 15 </t>
  </si>
  <si>
    <t xml:space="preserve">22.05.2025 </t>
  </si>
  <si>
    <t xml:space="preserve">CAIRORCS MEDIA S.P.A./IIT10P0306909537100000008862/CRO:56132600102</t>
  </si>
  <si>
    <t xml:space="preserve">CONSORZIO STABILE OLIMPIA/IIT64O0200816202000102542942/CRO:56132600304</t>
  </si>
  <si>
    <t xml:space="preserve">02.04.2025</t>
  </si>
  <si>
    <t xml:space="preserve">COSTABILE ENRICO/IIT70K0306916206100000018031/CRO:56134599300</t>
  </si>
  <si>
    <t xml:space="preserve">MARRA GIOVANNI</t>
  </si>
  <si>
    <t xml:space="preserve">16.05.2025</t>
  </si>
  <si>
    <t xml:space="preserve">DE ROSE PINO/IIT62L0760116200001058991470/CRO:56134599502</t>
  </si>
  <si>
    <t xml:space="preserve">DE SANTIS AMEDEO/IIT05R0760116200000065248783/CRO:56134599603</t>
  </si>
  <si>
    <t xml:space="preserve">FT N. 1353</t>
  </si>
  <si>
    <t xml:space="preserve">01.07.2025</t>
  </si>
  <si>
    <t xml:space="preserve">NICOLETTI VINCENZO/IIT97U0760116200001016090522/CRO:56134599704</t>
  </si>
  <si>
    <t xml:space="preserve">FT N. 108-E  </t>
  </si>
  <si>
    <t xml:space="preserve">02.07.2025</t>
  </si>
  <si>
    <t xml:space="preserve">ZINNA MANUEL/IIT53K0100542830000000011733/CRO:56134599805</t>
  </si>
  <si>
    <t xml:space="preserve">ACRI SALVATORE</t>
  </si>
  <si>
    <t xml:space="preserve">08.05.2025</t>
  </si>
  <si>
    <t xml:space="preserve">MIND SRL/IIT49M0103016201000001347202/CRO:56134599906</t>
  </si>
  <si>
    <t xml:space="preserve">25.05.2025</t>
  </si>
  <si>
    <t xml:space="preserve">21.05.2025</t>
  </si>
  <si>
    <t xml:space="preserve">FILICE FRANCESCO/IIT93S0760116200000001514294/CRO:56134600108</t>
  </si>
  <si>
    <t xml:space="preserve">FT N. 7 </t>
  </si>
  <si>
    <t xml:space="preserve">SIM INGEGNERIA S.R.L./IIT46B0200880621000105455078/CRO:56134600310</t>
  </si>
  <si>
    <t xml:space="preserve">TASSONE ROCCO</t>
  </si>
  <si>
    <t xml:space="preserve">25.02.2025</t>
  </si>
  <si>
    <t xml:space="preserve">VALLONE SALVATORE</t>
  </si>
  <si>
    <t xml:space="preserve">24.02.2025</t>
  </si>
  <si>
    <t xml:space="preserve">CONDELLI DOMENICO/IIT14B0760116300000026220921/CRO:56134600512</t>
  </si>
  <si>
    <t xml:space="preserve">MASTROMATTEI ROBERTO</t>
  </si>
  <si>
    <t xml:space="preserve">21.03.2025</t>
  </si>
  <si>
    <t xml:space="preserve">SPANO' PAOLO</t>
  </si>
  <si>
    <t xml:space="preserve">VECCHIO PASQUALE FRANCESCO/IIT91U0306905741100000002012/CRO:56135065710</t>
  </si>
  <si>
    <t xml:space="preserve">ZINNO LUIGI GIUSEPPE</t>
  </si>
  <si>
    <t xml:space="preserve">VELTRI ARTURO/IIT71X0306234210000002263372/CRO:56135065912</t>
  </si>
  <si>
    <t xml:space="preserve">VELTRI ARTURO</t>
  </si>
  <si>
    <t xml:space="preserve">20.05.2025</t>
  </si>
  <si>
    <t xml:space="preserve">CERVAROLO INGEGNERIA SRL/IIT38C0306981070100000001439/CRO:56135066101</t>
  </si>
  <si>
    <t xml:space="preserve">PETRELLI PASQUALE/IIT76F0306981070100000001068/CRO:56135066303</t>
  </si>
  <si>
    <t xml:space="preserve">TURCO MICHELE</t>
  </si>
  <si>
    <t xml:space="preserve">28.03.2025</t>
  </si>
  <si>
    <t xml:space="preserve">LONARDO LESTER/IIT48B0760115000001006651408/CRO:56135066404</t>
  </si>
  <si>
    <t xml:space="preserve">SCARNATI GAETANO/IIT68E0306916200100000004452/CRO:56135066505</t>
  </si>
  <si>
    <t xml:space="preserve">CERVAROLO GIUSEPPE</t>
  </si>
  <si>
    <t xml:space="preserve"> 24.04.2025</t>
  </si>
  <si>
    <t xml:space="preserve">LIFE SRL/IIT10M0818941140000000005355/CRO:56135066707</t>
  </si>
  <si>
    <t xml:space="preserve">MIRACCO ANNA MARIA</t>
  </si>
  <si>
    <t xml:space="preserve">03.05.2025</t>
  </si>
  <si>
    <t xml:space="preserve">DE SANTIS AMEDEO/IIT05R0760116200000065248783/CRO:56135066909</t>
  </si>
  <si>
    <t xml:space="preserve">GRANATA CARMELO/IIT44O0306234210000000624977/CRO:56135067010</t>
  </si>
  <si>
    <t xml:space="preserve">16.05.2025 </t>
  </si>
  <si>
    <t xml:space="preserve">CALOMINO NORA/IIT04T0100516200000000006260/CRO:56135067111</t>
  </si>
  <si>
    <t xml:space="preserve">FERRO UMBERTO</t>
  </si>
  <si>
    <t xml:space="preserve">15.05.2025 </t>
  </si>
  <si>
    <t xml:space="preserve">CALOMINO NORA/IIT04T0100516200000000006260/CRO:56135067212</t>
  </si>
  <si>
    <t xml:space="preserve">MARAZZITA SANTO</t>
  </si>
  <si>
    <t xml:space="preserve">P.O.</t>
  </si>
  <si>
    <t xml:space="preserve">19.05.2025</t>
  </si>
  <si>
    <t xml:space="preserve">FRAGALE FRANCESCO/IIT47K0103088800000000370773/CRO:56135067300</t>
  </si>
  <si>
    <t xml:space="preserve">03.06.2025 </t>
  </si>
  <si>
    <t xml:space="preserve">DE MARCO ROBERTO/IIT76Q0306916206100000005454/CRO:56135067401</t>
  </si>
  <si>
    <t xml:space="preserve">PIT BUILDING SRL/IIT48O0825816200009000008451/CRO:56136231709</t>
  </si>
  <si>
    <t xml:space="preserve">VITA FILIPPO</t>
  </si>
  <si>
    <t xml:space="preserve">FT N. 6+8-2025 </t>
  </si>
  <si>
    <t xml:space="preserve">EDILBOTRO S.R.L./IIT37J0760104400001053784086/CRO:56136231911</t>
  </si>
  <si>
    <t xml:space="preserve">COGESP SRL UNIPERSONALE</t>
  </si>
  <si>
    <t xml:space="preserve">VIGLIANISI ANGELO/IIT54O0303216301010000000863/CRO:56136232100</t>
  </si>
  <si>
    <t xml:space="preserve">FIORITA FRANCESCO</t>
  </si>
  <si>
    <t xml:space="preserve">07.04.2025</t>
  </si>
  <si>
    <t xml:space="preserve">FT 6+8-2025</t>
  </si>
  <si>
    <t xml:space="preserve">VIGLIANISI ANGELO/IIT54O0303216301010000000863/CRO:56136232302</t>
  </si>
  <si>
    <t xml:space="preserve">PERRI TRIVELL E COSTR SRL</t>
  </si>
  <si>
    <t xml:space="preserve">09.07.2025</t>
  </si>
  <si>
    <t xml:space="preserve">CO.I.V. SRL</t>
  </si>
  <si>
    <t xml:space="preserve">27.06.2025</t>
  </si>
  <si>
    <t xml:space="preserve">MISIANO SALVATORE/IIT60I0538742530000000189844/CRO:56136636501</t>
  </si>
  <si>
    <t xml:space="preserve">07.07.2025</t>
  </si>
  <si>
    <t xml:space="preserve">DROSI PAOLO</t>
  </si>
  <si>
    <t xml:space="preserve">CAPUTO ANTONIO/IIT10T0538705742000043098505/CRO:56136636804</t>
  </si>
  <si>
    <t xml:space="preserve">BETA STUDIO SRL</t>
  </si>
  <si>
    <t xml:space="preserve">23.06.2025 </t>
  </si>
  <si>
    <t xml:space="preserve">STUDIO TELO  MAY FLY S.R.L./IIT14X0200812721000100169089/CRO:56136636905</t>
  </si>
  <si>
    <t xml:space="preserve">08.07.2025</t>
  </si>
  <si>
    <t xml:space="preserve">26.06.2025 </t>
  </si>
  <si>
    <t xml:space="preserve">STUDIO TELO  MAY FLY S.R.L./IIT14X0200812721000100169089/CRO:56136637107</t>
  </si>
  <si>
    <t xml:space="preserve">RIZZO ANNUNCIATO</t>
  </si>
  <si>
    <t xml:space="preserve">10.07.2025</t>
  </si>
  <si>
    <t xml:space="preserve">FT N.11</t>
  </si>
  <si>
    <t xml:space="preserve">MADEO SIMONE GIOSUE/IIT38O0538716200000043070605/CRO:56137012100</t>
  </si>
  <si>
    <t xml:space="preserve">MAGNIFICO RODOLFO/IIT75T0706280820000000400245/CRO:56137012201</t>
  </si>
  <si>
    <t xml:space="preserve">18.06.2025</t>
  </si>
  <si>
    <t xml:space="preserve">MAGNIFICO MARIA VIVIANA/IIT19C0306980884100000006328/CRO:56137012302</t>
  </si>
  <si>
    <t xml:space="preserve">CROCETTI GIUSEPPE</t>
  </si>
  <si>
    <t xml:space="preserve">27.05.2025 </t>
  </si>
  <si>
    <t xml:space="preserve">FT N. 1270</t>
  </si>
  <si>
    <t xml:space="preserve">IDROMATY SRL/IIT13E0306916344100000002025/CRO:56137013009</t>
  </si>
  <si>
    <t xml:space="preserve">05.07.2025</t>
  </si>
  <si>
    <t xml:space="preserve">VELTRI CARMINE/IIT87H0825841210011000004097/CRO:56139899905</t>
  </si>
  <si>
    <t xml:space="preserve">ALBANESE GIOVANNI</t>
  </si>
  <si>
    <t xml:space="preserve">26.06.2025</t>
  </si>
  <si>
    <t xml:space="preserve">23.06.2025</t>
  </si>
  <si>
    <t xml:space="preserve">IDROMATY SRL/IIT84E0321116900052622232040/CRO:56140420006</t>
  </si>
  <si>
    <t xml:space="preserve">08.07.2025 </t>
  </si>
  <si>
    <t xml:space="preserve">MEDIATI GIUSEPPE/IIT12D0306234210000000961836/CRO:56140420208</t>
  </si>
  <si>
    <t xml:space="preserve"> 05.07.2025</t>
  </si>
  <si>
    <t xml:space="preserve">PEZZO ALESSANDRA/IIT13T0306234210000001072192/CRO:56140420410</t>
  </si>
  <si>
    <t xml:space="preserve">AIELLO RATTA  GIUSEPPE</t>
  </si>
  <si>
    <t xml:space="preserve">08.01.2025</t>
  </si>
  <si>
    <t xml:space="preserve"> 20.06.2025</t>
  </si>
  <si>
    <t xml:space="preserve">IMPERSONDA DI BONGIOVANNI SAS/IIT44B0100542840000000007740/CRO:56140420612</t>
  </si>
  <si>
    <t xml:space="preserve">RUSSO SALVATORE</t>
  </si>
  <si>
    <t xml:space="preserve">24.05.2025</t>
  </si>
  <si>
    <t xml:space="preserve">CONIGLIO TULLIO</t>
  </si>
  <si>
    <t xml:space="preserve">MARTORELLA EDMONDO/IIT06S0200880671000106186969/CRO:56140420801</t>
  </si>
  <si>
    <t xml:space="preserve">SCALESE GERMANA</t>
  </si>
  <si>
    <t xml:space="preserve">BATTAGLIA RAFFAELE/IIT92M0306904439100000009579/CRO:56144275301</t>
  </si>
  <si>
    <t xml:space="preserve">LA SCALA PINO/IIT08E0100542840000000007149/CRO:56144275402</t>
  </si>
  <si>
    <t xml:space="preserve">FUNARO ERNESTO</t>
  </si>
  <si>
    <t xml:space="preserve">IORFIDA MASSIMO/IIT97K0303242770010000330492/CRO:56144275604</t>
  </si>
  <si>
    <t xml:space="preserve">GIOSA SRL</t>
  </si>
  <si>
    <t xml:space="preserve">FUNARO MICHELE</t>
  </si>
  <si>
    <t xml:space="preserve">LA SERRA CRISTINA/IIT65V0306234210000000916200/CRO:56144275806</t>
  </si>
  <si>
    <t xml:space="preserve">BETA STUDIO SRL/IIT44P0103012194000001012709/CRO:56144275907</t>
  </si>
  <si>
    <t xml:space="preserve">FERA GIULIANO</t>
  </si>
  <si>
    <t xml:space="preserve">CUNDARI FERDINANDO/IIT50Z0306912117100000012752/CRO:56144870108</t>
  </si>
  <si>
    <t xml:space="preserve"> 07.07.2025</t>
  </si>
  <si>
    <t xml:space="preserve">CUNDARI FERDINANDO/IIT50Z0306912117100000012752/CRO:56144870209</t>
  </si>
  <si>
    <t xml:space="preserve">04.07.2025</t>
  </si>
  <si>
    <t xml:space="preserve">PROCOPIO FABIO/IIT45F0200804403000010722238/CRO:56146141003</t>
  </si>
  <si>
    <t xml:space="preserve"> 01.07.2025</t>
  </si>
  <si>
    <t xml:space="preserve">ECOCONTROL SRL</t>
  </si>
  <si>
    <t xml:space="preserve">FT N. 477</t>
  </si>
  <si>
    <t xml:space="preserve"> 30.06.2025</t>
  </si>
  <si>
    <t xml:space="preserve">VALENTINI SIMONE/IIT36A0538780670000043080889/CRO:56146141205</t>
  </si>
  <si>
    <t xml:space="preserve">CANETTI BENITO/IIT07N0200816202000104972679/CRO:56146141306</t>
  </si>
  <si>
    <t xml:space="preserve">SALATINO FRANCESCO/IIT18F0103016201000001496248/CRO:56146141407</t>
  </si>
  <si>
    <t xml:space="preserve">RICERCHE D ACQUA SRL/IIT90R0538703800000001378776/CRO:56147254611</t>
  </si>
  <si>
    <t xml:space="preserve">MEDIATI GIUSEPPE</t>
  </si>
  <si>
    <t xml:space="preserve">QUINTO MASSIMO</t>
  </si>
  <si>
    <t xml:space="preserve">FT N. 30 </t>
  </si>
  <si>
    <t xml:space="preserve">16.07.2025</t>
  </si>
  <si>
    <t xml:space="preserve">VIBO HOSPITAL SERVICE S.P.A./IIT86K0306912208100000006280/CRO:56147254800</t>
  </si>
  <si>
    <t xml:space="preserve">19.07.2025</t>
  </si>
  <si>
    <t xml:space="preserve">22.07.2025</t>
  </si>
  <si>
    <t xml:space="preserve">ALGIERI FRANCESCO SRL UNIPERSO/IIT09Z0200816202000105784427/CRO:56150439308</t>
  </si>
  <si>
    <t xml:space="preserve">17.07.2025</t>
  </si>
  <si>
    <t xml:space="preserve">29.07.2025</t>
  </si>
  <si>
    <t xml:space="preserve">TALARICO TOMMASO/IIT55J0306904439100000012260/CRO:56150439510</t>
  </si>
  <si>
    <t xml:space="preserve">RODA  MARI NATASHA</t>
  </si>
  <si>
    <t xml:space="preserve">MARINO ORIETTA</t>
  </si>
  <si>
    <t xml:space="preserve">30.05.2025</t>
  </si>
  <si>
    <t xml:space="preserve">TALARICO PAOLA/IIT56G0306904439100000011735/CRO:56150439800</t>
  </si>
  <si>
    <t xml:space="preserve">NUCERA SALVATORE</t>
  </si>
  <si>
    <t xml:space="preserve">PRO GEN SOC. COOP.</t>
  </si>
  <si>
    <t xml:space="preserve">11.07.2025</t>
  </si>
  <si>
    <t xml:space="preserve">OLIVADOTI SALVATORE</t>
  </si>
  <si>
    <t xml:space="preserve">15.06.2025 </t>
  </si>
  <si>
    <t xml:space="preserve">POLIMENI TOMMASO</t>
  </si>
  <si>
    <t xml:space="preserve">11.07.2025 </t>
  </si>
  <si>
    <t xml:space="preserve">FALVO FABIO/IIT71G0306904439100000007973/CRO:56150440608</t>
  </si>
  <si>
    <t xml:space="preserve">PAPALEO FILOMENA/IIT51N0706676410000000113671/CRO:56150440709</t>
  </si>
  <si>
    <t xml:space="preserve">21.07.2025</t>
  </si>
  <si>
    <t xml:space="preserve">RUSSO IVANO</t>
  </si>
  <si>
    <t xml:space="preserve">MAGURNO DANILO</t>
  </si>
  <si>
    <t xml:space="preserve">FRANCO LIVIO</t>
  </si>
  <si>
    <t xml:space="preserve">FT N. 169</t>
  </si>
  <si>
    <t xml:space="preserve">TEA ENGINEERING S.R.L.</t>
  </si>
  <si>
    <t xml:space="preserve">30.04.2025</t>
  </si>
  <si>
    <t xml:space="preserve"> 25.07.2025</t>
  </si>
  <si>
    <t xml:space="preserve">CASTELLUCCI SERENA</t>
  </si>
  <si>
    <t xml:space="preserve">LONGO ANTONIO</t>
  </si>
  <si>
    <t xml:space="preserve">EDILMASSARO SRL</t>
  </si>
  <si>
    <t xml:space="preserve">C.I.S.A.F. SPA</t>
  </si>
  <si>
    <t xml:space="preserve">FT N. 121</t>
  </si>
  <si>
    <t xml:space="preserve">23.07.2025 </t>
  </si>
  <si>
    <t xml:space="preserve">SCARAMOZZINO PAOLO PASQUALE</t>
  </si>
  <si>
    <t xml:space="preserve">14.07.2025</t>
  </si>
  <si>
    <t xml:space="preserve">FT N. 122</t>
  </si>
  <si>
    <t xml:space="preserve">I.P.G. SNC</t>
  </si>
  <si>
    <t xml:space="preserve">FT N. 182</t>
  </si>
  <si>
    <t xml:space="preserve">NIKANTE COSTRUZIONI SRL</t>
  </si>
  <si>
    <t xml:space="preserve">FT N. 1-79</t>
  </si>
  <si>
    <t xml:space="preserve">FT N. 1-80</t>
  </si>
  <si>
    <t xml:space="preserve">VENEZIANO COSTRUZIONI SRL</t>
  </si>
  <si>
    <t xml:space="preserve">BRASACCHIO CLAUDIA</t>
  </si>
  <si>
    <t xml:space="preserve">22.04.2025</t>
  </si>
  <si>
    <t xml:space="preserve">ARTUSA GAETANO</t>
  </si>
  <si>
    <t xml:space="preserve">COSTABILE ENRICO</t>
  </si>
  <si>
    <t xml:space="preserve">FT 11</t>
  </si>
  <si>
    <t xml:space="preserve">31.07.2025</t>
  </si>
  <si>
    <t xml:space="preserve">FEDERICO GIULIO</t>
  </si>
  <si>
    <t xml:space="preserve">10.06.2025 </t>
  </si>
  <si>
    <t xml:space="preserve">BARBALACE RAFFAELE</t>
  </si>
  <si>
    <t xml:space="preserve">FT 25-2025</t>
  </si>
  <si>
    <t xml:space="preserve">REDA ANTONIO</t>
  </si>
  <si>
    <t xml:space="preserve">RESTUCCIA ANTONINO FRANCESCO</t>
  </si>
  <si>
    <t xml:space="preserve"> 03.07.2025</t>
  </si>
  <si>
    <t xml:space="preserve"> 07.04.2025</t>
  </si>
  <si>
    <t xml:space="preserve"> 27.05.2025 </t>
  </si>
  <si>
    <t xml:space="preserve">FT N. 4 </t>
  </si>
  <si>
    <t xml:space="preserve">AIELLO RATTA' GIUSEPPE</t>
  </si>
  <si>
    <t xml:space="preserve"> 08.07.2025 </t>
  </si>
  <si>
    <t xml:space="preserve"> 04.07.2025</t>
  </si>
  <si>
    <t xml:space="preserve">AGTECNO SRL</t>
  </si>
  <si>
    <t xml:space="preserve">BRUNO SERAFINO SRL</t>
  </si>
  <si>
    <t xml:space="preserve">FT N. 68</t>
  </si>
  <si>
    <t xml:space="preserve">14.07.25 </t>
  </si>
  <si>
    <t xml:space="preserve">FT N. 108/E</t>
  </si>
  <si>
    <t xml:space="preserve">01.07.2025 </t>
  </si>
  <si>
    <t xml:space="preserve"> 26.06.2025</t>
  </si>
  <si>
    <t xml:space="preserve"> 27.06.2025</t>
  </si>
  <si>
    <t xml:space="preserve">20.06.2025 </t>
  </si>
  <si>
    <t xml:space="preserve">FT N. 21 </t>
  </si>
  <si>
    <t xml:space="preserve">FT N. 25 </t>
  </si>
  <si>
    <t xml:space="preserve"> 17.07.2025</t>
  </si>
  <si>
    <t xml:space="preserve">25.07.2025</t>
  </si>
  <si>
    <t xml:space="preserve">FT N. 50 </t>
  </si>
  <si>
    <t xml:space="preserve">17.07.2025 </t>
  </si>
  <si>
    <t xml:space="preserve">14.07.25</t>
  </si>
  <si>
    <t xml:space="preserve"> 1-09-2025</t>
  </si>
  <si>
    <t xml:space="preserve">05.08.2025 </t>
  </si>
  <si>
    <t xml:space="preserve"> 05.08.2025 </t>
  </si>
  <si>
    <t xml:space="preserve">04.06.25</t>
  </si>
  <si>
    <t xml:space="preserve">24.07.2025</t>
  </si>
  <si>
    <t xml:space="preserve">FT N. 1-1-7</t>
  </si>
  <si>
    <t xml:space="preserve">26.08.2025 </t>
  </si>
  <si>
    <t xml:space="preserve">FT N. 137</t>
  </si>
  <si>
    <t xml:space="preserve">STUDIO TELO  MAY FLY S.R.L.</t>
  </si>
  <si>
    <t xml:space="preserve">AMENDOLA GIUSEPPE</t>
  </si>
  <si>
    <t xml:space="preserve">FT N. 55</t>
  </si>
  <si>
    <t xml:space="preserve"> 05.09.2025</t>
  </si>
  <si>
    <t xml:space="preserve">02.05.2025 </t>
  </si>
  <si>
    <t xml:space="preserve"> 03.09.2025</t>
  </si>
  <si>
    <t xml:space="preserve">FT N. 83</t>
  </si>
  <si>
    <t xml:space="preserve">18.10.2024 </t>
  </si>
  <si>
    <t xml:space="preserve">03.07.2025 </t>
  </si>
  <si>
    <t xml:space="preserve">14.07.2025 </t>
  </si>
  <si>
    <t xml:space="preserve"> FT N. 10</t>
  </si>
  <si>
    <t xml:space="preserve">31.07.2025 </t>
  </si>
  <si>
    <t xml:space="preserve"> 30.07.2025</t>
  </si>
  <si>
    <t xml:space="preserve">FT N. 1/79</t>
  </si>
  <si>
    <t xml:space="preserve">FT N. 1/80</t>
  </si>
  <si>
    <t xml:space="preserve"> FT N. 69</t>
  </si>
  <si>
    <t xml:space="preserve">FT N. 2590</t>
  </si>
  <si>
    <t xml:space="preserve">FT N. 363</t>
  </si>
  <si>
    <t xml:space="preserve">FT N. 201</t>
  </si>
  <si>
    <t xml:space="preserve">FT N. 1-34</t>
  </si>
  <si>
    <t xml:space="preserve">FT N. 1-12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</si>
</sst>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[$€-410]\ #,##0.00;[RED]\-[$€-410]\ #,##0.00"/>
    <numFmt numFmtId="166" formatCode="d/m/yyyy"/>
    <numFmt numFmtId="167" formatCode="dd/mm/yyyy"/>
    <numFmt numFmtId="168" formatCode="_-* #,##0.00\ [$€-410]_-;\-* #,##0.00\ [$€-410]_-;_-* \-??\ [$€-410]_-;_-@_-"/>
    <numFmt numFmtId="169" formatCode="_-* #,##0.00&quot; €&quot;_-;\-* #,##0.00&quot; €&quot;_-;_-* \-??&quot; €&quot;_-;_-@_-"/>
    <numFmt numFmtId="170" formatCode="#,##0.00_ ;\-#,##0.00\ "/>
    <numFmt numFmtId="171" formatCode="#,##0.00\ [$€]"/>
  </numFmts>
  <fonts count="1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Calibri Light"/>
      <family val="2"/>
      <charset val="1"/>
    </font>
    <font>
      <b val="true"/>
      <sz val="9"/>
      <color rgb="FF000000"/>
      <name val="Calibri Light"/>
      <family val="2"/>
      <charset val="1"/>
    </font>
    <font>
      <sz val="9"/>
      <color rgb="FF000000"/>
      <name val="Arial"/>
      <family val="0"/>
      <charset val="1"/>
    </font>
    <font>
      <sz val="4"/>
      <color rgb="FF000000"/>
      <name val="Arial"/>
      <family val="0"/>
      <charset val="1"/>
    </font>
    <font>
      <sz val="9"/>
      <color theme="1"/>
      <name val="Arial"/>
      <family val="2"/>
      <charset val="1"/>
    </font>
    <font>
      <sz val="10"/>
      <name val="Times New Roman"/>
      <family val="1"/>
      <charset val="1"/>
    </font>
    <font>
      <sz val="11"/>
      <color rgb="FF000000"/>
      <name val="Calibri Light"/>
      <family val="2"/>
      <charset val="1"/>
    </font>
    <font>
      <sz val="9"/>
      <color rgb="FF000000"/>
      <name val="Arial"/>
      <family val="2"/>
      <charset val="1"/>
    </font>
    <font>
      <sz val="9"/>
      <color rgb="FFFF0000"/>
      <name val="Arial"/>
      <family val="2"/>
      <charset val="1"/>
    </font>
    <font>
      <sz val="11"/>
      <color theme="1"/>
      <name val="Calibri"/>
      <family val="2"/>
      <charset val="1"/>
    </font>
    <font>
      <sz val="4"/>
      <color rgb="FF000000"/>
      <name val="Calibri"/>
      <family val="2"/>
      <charset val="1"/>
    </font>
    <font>
      <b val="true"/>
      <sz val="11"/>
      <color rgb="FF000000"/>
      <name val="Calibri Light"/>
      <family val="2"/>
      <charset val="1"/>
    </font>
    <font>
      <sz val="9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7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8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8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1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11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8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8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1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8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8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1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8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1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6" fillId="0" borderId="3" xfId="17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6" fillId="0" borderId="3" xfId="17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15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1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1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71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453"/>
  <sheetViews>
    <sheetView showFormulas="false" showGridLines="true" showRowColHeaders="true" showZeros="true" rightToLeft="false" tabSelected="true" showOutlineSymbols="true" defaultGridColor="true" view="normal" topLeftCell="C347" colorId="64" zoomScale="110" zoomScaleNormal="110" zoomScalePageLayoutView="100" workbookViewId="0">
      <selection pane="topLeft" activeCell="M1" activeCellId="0" sqref="C1:M376"/>
    </sheetView>
  </sheetViews>
  <sheetFormatPr defaultColWidth="8.71484375" defaultRowHeight="12.8" customHeight="true" zeroHeight="false" outlineLevelRow="0" outlineLevelCol="0"/>
  <cols>
    <col collapsed="false" customWidth="false" hidden="false" outlineLevel="0" max="1" min="1" style="1" width="8.71"/>
    <col collapsed="false" customWidth="true" hidden="true" outlineLevel="0" max="2" min="2" style="1" width="25.24"/>
    <col collapsed="false" customWidth="true" hidden="false" outlineLevel="0" max="3" min="3" style="1" width="35.57"/>
    <col collapsed="false" customWidth="true" hidden="true" outlineLevel="0" max="4" min="4" style="2" width="56.9"/>
    <col collapsed="false" customWidth="true" hidden="false" outlineLevel="0" max="5" min="5" style="1" width="16.83"/>
    <col collapsed="false" customWidth="true" hidden="false" outlineLevel="0" max="8" min="6" style="1" width="14.29"/>
    <col collapsed="false" customWidth="true" hidden="false" outlineLevel="0" max="9" min="9" style="1" width="10.14"/>
    <col collapsed="false" customWidth="true" hidden="false" outlineLevel="0" max="10" min="10" style="1" width="11.57"/>
    <col collapsed="false" customWidth="true" hidden="false" outlineLevel="0" max="11" min="11" style="1" width="14"/>
    <col collapsed="false" customWidth="true" hidden="false" outlineLevel="0" max="12" min="12" style="1" width="15.71"/>
    <col collapsed="false" customWidth="true" hidden="false" outlineLevel="0" max="13" min="13" style="1" width="20.03"/>
    <col collapsed="false" customWidth="false" hidden="false" outlineLevel="0" max="16384" min="14" style="1" width="8.71"/>
  </cols>
  <sheetData>
    <row r="1" s="3" customFormat="true" ht="23.7" hidden="false" customHeight="true" outlineLevel="0" collapsed="false">
      <c r="D1" s="4"/>
      <c r="G1" s="5" t="s">
        <v>0</v>
      </c>
      <c r="H1" s="5"/>
      <c r="I1" s="5"/>
      <c r="J1" s="5"/>
      <c r="M1" s="6"/>
    </row>
    <row r="2" s="3" customFormat="true" ht="42" hidden="false" customHeight="true" outlineLevel="0" collapsed="false">
      <c r="B2" s="7" t="s">
        <v>1</v>
      </c>
      <c r="C2" s="8" t="s">
        <v>1</v>
      </c>
      <c r="D2" s="9"/>
      <c r="E2" s="8" t="s">
        <v>2</v>
      </c>
      <c r="F2" s="8" t="s">
        <v>3</v>
      </c>
      <c r="G2" s="10" t="s">
        <v>4</v>
      </c>
      <c r="H2" s="8" t="s">
        <v>5</v>
      </c>
      <c r="I2" s="8" t="s">
        <v>6</v>
      </c>
      <c r="J2" s="8" t="s">
        <v>7</v>
      </c>
      <c r="K2" s="8" t="s">
        <v>8</v>
      </c>
      <c r="L2" s="8" t="s">
        <v>9</v>
      </c>
      <c r="M2" s="11" t="s">
        <v>10</v>
      </c>
    </row>
    <row r="3" customFormat="false" ht="13.8" hidden="false" customHeight="false" outlineLevel="0" collapsed="false">
      <c r="B3" s="12" t="s">
        <v>11</v>
      </c>
      <c r="C3" s="13" t="s">
        <v>12</v>
      </c>
      <c r="D3" s="14" t="s">
        <v>13</v>
      </c>
      <c r="E3" s="15" t="s">
        <v>14</v>
      </c>
      <c r="F3" s="15" t="s">
        <v>15</v>
      </c>
      <c r="G3" s="16" t="n">
        <v>45930</v>
      </c>
      <c r="H3" s="16" t="n">
        <f aca="false">G3+30</f>
        <v>45960</v>
      </c>
      <c r="I3" s="17" t="n">
        <v>626</v>
      </c>
      <c r="J3" s="18" t="n">
        <v>45931</v>
      </c>
      <c r="K3" s="19" t="n">
        <v>15540.42</v>
      </c>
      <c r="L3" s="20" t="n">
        <f aca="false">H3-J3</f>
        <v>29</v>
      </c>
      <c r="M3" s="11" t="n">
        <f aca="false">K3*L3</f>
        <v>450672.18</v>
      </c>
    </row>
    <row r="4" customFormat="false" ht="13.8" hidden="false" customHeight="false" outlineLevel="0" collapsed="false">
      <c r="B4" s="12" t="s">
        <v>11</v>
      </c>
      <c r="C4" s="13" t="s">
        <v>16</v>
      </c>
      <c r="D4" s="14" t="s">
        <v>17</v>
      </c>
      <c r="E4" s="14" t="s">
        <v>18</v>
      </c>
      <c r="F4" s="14" t="s">
        <v>19</v>
      </c>
      <c r="G4" s="16" t="n">
        <v>45931</v>
      </c>
      <c r="H4" s="16" t="n">
        <f aca="false">G4+30</f>
        <v>45961</v>
      </c>
      <c r="I4" s="17" t="n">
        <v>635</v>
      </c>
      <c r="J4" s="18" t="n">
        <v>45932</v>
      </c>
      <c r="K4" s="19" t="n">
        <v>5344</v>
      </c>
      <c r="L4" s="21" t="n">
        <f aca="false">H4-J4</f>
        <v>29</v>
      </c>
      <c r="M4" s="11" t="n">
        <f aca="false">K4*L4</f>
        <v>154976</v>
      </c>
    </row>
    <row r="5" customFormat="false" ht="13.8" hidden="false" customHeight="false" outlineLevel="0" collapsed="false">
      <c r="B5" s="12" t="s">
        <v>11</v>
      </c>
      <c r="C5" s="13" t="s">
        <v>20</v>
      </c>
      <c r="D5" s="14" t="s">
        <v>21</v>
      </c>
      <c r="E5" s="14" t="s">
        <v>22</v>
      </c>
      <c r="F5" s="14" t="s">
        <v>15</v>
      </c>
      <c r="G5" s="16" t="n">
        <v>45931</v>
      </c>
      <c r="H5" s="16" t="n">
        <f aca="false">G5+30</f>
        <v>45961</v>
      </c>
      <c r="I5" s="17" t="n">
        <v>636</v>
      </c>
      <c r="J5" s="18" t="n">
        <v>45932</v>
      </c>
      <c r="K5" s="19" t="n">
        <v>38607.02</v>
      </c>
      <c r="L5" s="21" t="n">
        <f aca="false">H5-J5</f>
        <v>29</v>
      </c>
      <c r="M5" s="11" t="n">
        <f aca="false">K5*L5</f>
        <v>1119603.58</v>
      </c>
    </row>
    <row r="6" customFormat="false" ht="13.8" hidden="false" customHeight="false" outlineLevel="0" collapsed="false">
      <c r="B6" s="12" t="s">
        <v>23</v>
      </c>
      <c r="C6" s="13" t="s">
        <v>24</v>
      </c>
      <c r="D6" s="14" t="s">
        <v>25</v>
      </c>
      <c r="E6" s="14" t="s">
        <v>26</v>
      </c>
      <c r="F6" s="14" t="s">
        <v>27</v>
      </c>
      <c r="G6" s="16" t="n">
        <v>45931</v>
      </c>
      <c r="H6" s="16" t="n">
        <f aca="false">G6+30</f>
        <v>45961</v>
      </c>
      <c r="I6" s="17" t="n">
        <v>634</v>
      </c>
      <c r="J6" s="18" t="n">
        <v>45932</v>
      </c>
      <c r="K6" s="19" t="n">
        <v>7481.6</v>
      </c>
      <c r="L6" s="21" t="n">
        <f aca="false">H6-J6</f>
        <v>29</v>
      </c>
      <c r="M6" s="11" t="n">
        <f aca="false">K6*L6</f>
        <v>216966.4</v>
      </c>
    </row>
    <row r="7" customFormat="false" ht="13.8" hidden="false" customHeight="false" outlineLevel="0" collapsed="false">
      <c r="B7" s="12" t="s">
        <v>11</v>
      </c>
      <c r="C7" s="13" t="s">
        <v>28</v>
      </c>
      <c r="D7" s="14" t="s">
        <v>29</v>
      </c>
      <c r="E7" s="14" t="s">
        <v>30</v>
      </c>
      <c r="F7" s="14" t="s">
        <v>31</v>
      </c>
      <c r="G7" s="16" t="n">
        <v>45917</v>
      </c>
      <c r="H7" s="16" t="n">
        <f aca="false">G7+30</f>
        <v>45947</v>
      </c>
      <c r="I7" s="17" t="n">
        <v>633</v>
      </c>
      <c r="J7" s="18" t="n">
        <v>45932</v>
      </c>
      <c r="K7" s="19" t="n">
        <v>18291.46</v>
      </c>
      <c r="L7" s="21" t="n">
        <f aca="false">H7-J7</f>
        <v>15</v>
      </c>
      <c r="M7" s="11" t="n">
        <f aca="false">K7*L7</f>
        <v>274371.9</v>
      </c>
    </row>
    <row r="8" customFormat="false" ht="13.8" hidden="false" customHeight="false" outlineLevel="0" collapsed="false">
      <c r="B8" s="12" t="s">
        <v>11</v>
      </c>
      <c r="C8" s="13" t="s">
        <v>32</v>
      </c>
      <c r="D8" s="14" t="s">
        <v>33</v>
      </c>
      <c r="E8" s="14" t="s">
        <v>14</v>
      </c>
      <c r="F8" s="14" t="s">
        <v>34</v>
      </c>
      <c r="G8" s="16" t="n">
        <v>45931</v>
      </c>
      <c r="H8" s="16" t="n">
        <f aca="false">G8+30</f>
        <v>45961</v>
      </c>
      <c r="I8" s="17" t="n">
        <v>632</v>
      </c>
      <c r="J8" s="18" t="n">
        <v>45932</v>
      </c>
      <c r="K8" s="19" t="n">
        <v>71100</v>
      </c>
      <c r="L8" s="21" t="n">
        <f aca="false">H8-J8</f>
        <v>29</v>
      </c>
      <c r="M8" s="11" t="n">
        <f aca="false">K8*L8</f>
        <v>2061900</v>
      </c>
    </row>
    <row r="9" customFormat="false" ht="13.8" hidden="false" customHeight="false" outlineLevel="0" collapsed="false">
      <c r="B9" s="12" t="s">
        <v>23</v>
      </c>
      <c r="C9" s="13" t="s">
        <v>35</v>
      </c>
      <c r="D9" s="14" t="s">
        <v>36</v>
      </c>
      <c r="E9" s="14" t="s">
        <v>37</v>
      </c>
      <c r="F9" s="14" t="s">
        <v>38</v>
      </c>
      <c r="G9" s="16" t="n">
        <v>45932</v>
      </c>
      <c r="H9" s="16" t="n">
        <f aca="false">G9+30</f>
        <v>45962</v>
      </c>
      <c r="I9" s="17" t="n">
        <v>638</v>
      </c>
      <c r="J9" s="18" t="n">
        <v>45933</v>
      </c>
      <c r="K9" s="19" t="n">
        <v>194535.45</v>
      </c>
      <c r="L9" s="21" t="n">
        <f aca="false">H9-J9</f>
        <v>29</v>
      </c>
      <c r="M9" s="11" t="n">
        <f aca="false">K9*L9</f>
        <v>5641528.05</v>
      </c>
    </row>
    <row r="10" customFormat="false" ht="13.8" hidden="false" customHeight="false" outlineLevel="0" collapsed="false">
      <c r="B10" s="12" t="s">
        <v>23</v>
      </c>
      <c r="C10" s="13" t="s">
        <v>39</v>
      </c>
      <c r="D10" s="14" t="s">
        <v>40</v>
      </c>
      <c r="E10" s="14" t="s">
        <v>26</v>
      </c>
      <c r="F10" s="14" t="s">
        <v>41</v>
      </c>
      <c r="G10" s="16" t="n">
        <v>45007</v>
      </c>
      <c r="H10" s="16" t="n">
        <f aca="false">G10+30</f>
        <v>45037</v>
      </c>
      <c r="I10" s="17" t="n">
        <v>642</v>
      </c>
      <c r="J10" s="18" t="n">
        <v>45933</v>
      </c>
      <c r="K10" s="19" t="n">
        <v>70467.51</v>
      </c>
      <c r="L10" s="21" t="n">
        <f aca="false">H10-J10</f>
        <v>-896</v>
      </c>
      <c r="M10" s="11" t="n">
        <f aca="false">K10*L10</f>
        <v>-63138888.96</v>
      </c>
    </row>
    <row r="11" customFormat="false" ht="13.8" hidden="false" customHeight="false" outlineLevel="0" collapsed="false">
      <c r="B11" s="12" t="s">
        <v>42</v>
      </c>
      <c r="C11" s="13" t="s">
        <v>43</v>
      </c>
      <c r="D11" s="14" t="s">
        <v>44</v>
      </c>
      <c r="E11" s="14" t="s">
        <v>22</v>
      </c>
      <c r="F11" s="14" t="s">
        <v>45</v>
      </c>
      <c r="G11" s="16" t="n">
        <v>45932</v>
      </c>
      <c r="H11" s="16" t="n">
        <f aca="false">G11+30</f>
        <v>45962</v>
      </c>
      <c r="I11" s="17" t="n">
        <v>637</v>
      </c>
      <c r="J11" s="18" t="n">
        <v>45933</v>
      </c>
      <c r="K11" s="19" t="n">
        <v>7926.15</v>
      </c>
      <c r="L11" s="21" t="n">
        <f aca="false">H11-J11</f>
        <v>29</v>
      </c>
      <c r="M11" s="11" t="n">
        <f aca="false">K11*L11</f>
        <v>229858.35</v>
      </c>
    </row>
    <row r="12" customFormat="false" ht="13.8" hidden="false" customHeight="false" outlineLevel="0" collapsed="false">
      <c r="B12" s="12" t="s">
        <v>46</v>
      </c>
      <c r="C12" s="13" t="s">
        <v>47</v>
      </c>
      <c r="D12" s="14" t="s">
        <v>36</v>
      </c>
      <c r="E12" s="14" t="s">
        <v>48</v>
      </c>
      <c r="F12" s="14" t="s">
        <v>45</v>
      </c>
      <c r="G12" s="16" t="n">
        <v>45932</v>
      </c>
      <c r="H12" s="16" t="n">
        <f aca="false">G12+30</f>
        <v>45962</v>
      </c>
      <c r="I12" s="17" t="n">
        <v>640</v>
      </c>
      <c r="J12" s="18" t="n">
        <v>45933</v>
      </c>
      <c r="K12" s="19" t="n">
        <v>245437.93</v>
      </c>
      <c r="L12" s="21" t="n">
        <f aca="false">H12-J12</f>
        <v>29</v>
      </c>
      <c r="M12" s="11" t="n">
        <f aca="false">K12*L12</f>
        <v>7117699.97</v>
      </c>
    </row>
    <row r="13" customFormat="false" ht="13.8" hidden="false" customHeight="false" outlineLevel="0" collapsed="false">
      <c r="B13" s="12" t="s">
        <v>11</v>
      </c>
      <c r="C13" s="13" t="s">
        <v>49</v>
      </c>
      <c r="D13" s="14" t="s">
        <v>50</v>
      </c>
      <c r="E13" s="14" t="s">
        <v>51</v>
      </c>
      <c r="F13" s="14" t="s">
        <v>38</v>
      </c>
      <c r="G13" s="16" t="n">
        <v>45932</v>
      </c>
      <c r="H13" s="16" t="n">
        <f aca="false">G13+30</f>
        <v>45962</v>
      </c>
      <c r="I13" s="17" t="n">
        <v>639</v>
      </c>
      <c r="J13" s="18" t="n">
        <v>45933</v>
      </c>
      <c r="K13" s="19" t="n">
        <v>285509.56</v>
      </c>
      <c r="L13" s="21" t="n">
        <f aca="false">H13-J13</f>
        <v>29</v>
      </c>
      <c r="M13" s="11" t="n">
        <f aca="false">K13*L13</f>
        <v>8279777.24</v>
      </c>
    </row>
    <row r="14" customFormat="false" ht="13.8" hidden="false" customHeight="false" outlineLevel="0" collapsed="false">
      <c r="B14" s="12" t="s">
        <v>52</v>
      </c>
      <c r="C14" s="13" t="s">
        <v>53</v>
      </c>
      <c r="D14" s="14" t="s">
        <v>54</v>
      </c>
      <c r="E14" s="14" t="s">
        <v>55</v>
      </c>
      <c r="F14" s="14" t="s">
        <v>56</v>
      </c>
      <c r="G14" s="22" t="n">
        <v>45876</v>
      </c>
      <c r="H14" s="16" t="n">
        <f aca="false">G14+30</f>
        <v>45906</v>
      </c>
      <c r="I14" s="17" t="n">
        <v>641</v>
      </c>
      <c r="J14" s="18" t="n">
        <v>45933</v>
      </c>
      <c r="K14" s="19" t="n">
        <v>1131.4</v>
      </c>
      <c r="L14" s="21" t="n">
        <f aca="false">H14-J14</f>
        <v>-27</v>
      </c>
      <c r="M14" s="11" t="n">
        <f aca="false">K14*L14</f>
        <v>-30547.8</v>
      </c>
    </row>
    <row r="15" customFormat="false" ht="13.8" hidden="false" customHeight="false" outlineLevel="0" collapsed="false">
      <c r="B15" s="12" t="s">
        <v>11</v>
      </c>
      <c r="C15" s="13" t="s">
        <v>57</v>
      </c>
      <c r="D15" s="14" t="s">
        <v>58</v>
      </c>
      <c r="E15" s="14" t="s">
        <v>59</v>
      </c>
      <c r="F15" s="14" t="s">
        <v>60</v>
      </c>
      <c r="G15" s="22" t="n">
        <v>45926</v>
      </c>
      <c r="H15" s="16" t="n">
        <f aca="false">G15+30</f>
        <v>45956</v>
      </c>
      <c r="I15" s="17" t="n">
        <v>666</v>
      </c>
      <c r="J15" s="18" t="n">
        <v>45938</v>
      </c>
      <c r="K15" s="19" t="n">
        <v>1640.51</v>
      </c>
      <c r="L15" s="21" t="n">
        <f aca="false">H15-J15</f>
        <v>18</v>
      </c>
      <c r="M15" s="11" t="n">
        <f aca="false">K15*L15</f>
        <v>29529.18</v>
      </c>
    </row>
    <row r="16" customFormat="false" ht="13.8" hidden="false" customHeight="false" outlineLevel="0" collapsed="false">
      <c r="B16" s="12" t="s">
        <v>11</v>
      </c>
      <c r="C16" s="13" t="s">
        <v>61</v>
      </c>
      <c r="D16" s="14" t="s">
        <v>62</v>
      </c>
      <c r="E16" s="14" t="s">
        <v>63</v>
      </c>
      <c r="F16" s="14" t="s">
        <v>64</v>
      </c>
      <c r="G16" s="22" t="n">
        <v>45932</v>
      </c>
      <c r="H16" s="16" t="n">
        <f aca="false">G16+30</f>
        <v>45962</v>
      </c>
      <c r="I16" s="17" t="n">
        <v>656</v>
      </c>
      <c r="J16" s="18" t="n">
        <v>45938</v>
      </c>
      <c r="K16" s="19" t="n">
        <v>4046.88</v>
      </c>
      <c r="L16" s="21" t="n">
        <f aca="false">H16-J16</f>
        <v>24</v>
      </c>
      <c r="M16" s="11" t="n">
        <f aca="false">K16*L16</f>
        <v>97125.12</v>
      </c>
    </row>
    <row r="17" customFormat="false" ht="13.8" hidden="false" customHeight="false" outlineLevel="0" collapsed="false">
      <c r="B17" s="12" t="s">
        <v>65</v>
      </c>
      <c r="C17" s="13" t="s">
        <v>66</v>
      </c>
      <c r="D17" s="14" t="s">
        <v>67</v>
      </c>
      <c r="E17" s="14" t="s">
        <v>68</v>
      </c>
      <c r="F17" s="14" t="s">
        <v>69</v>
      </c>
      <c r="G17" s="22" t="n">
        <v>45894</v>
      </c>
      <c r="H17" s="16" t="n">
        <f aca="false">G17+30</f>
        <v>45924</v>
      </c>
      <c r="I17" s="17" t="n">
        <v>644</v>
      </c>
      <c r="J17" s="18" t="n">
        <v>45938</v>
      </c>
      <c r="K17" s="19" t="n">
        <v>41400</v>
      </c>
      <c r="L17" s="21" t="n">
        <f aca="false">H17-J17</f>
        <v>-14</v>
      </c>
      <c r="M17" s="11" t="n">
        <f aca="false">K17*L17</f>
        <v>-579600</v>
      </c>
    </row>
    <row r="18" customFormat="false" ht="13.8" hidden="false" customHeight="false" outlineLevel="0" collapsed="false">
      <c r="B18" s="12" t="s">
        <v>23</v>
      </c>
      <c r="C18" s="13" t="s">
        <v>66</v>
      </c>
      <c r="D18" s="14" t="s">
        <v>70</v>
      </c>
      <c r="E18" s="14" t="s">
        <v>71</v>
      </c>
      <c r="F18" s="14" t="s">
        <v>69</v>
      </c>
      <c r="G18" s="22" t="n">
        <v>45894</v>
      </c>
      <c r="H18" s="16" t="n">
        <f aca="false">G18+30</f>
        <v>45924</v>
      </c>
      <c r="I18" s="17" t="n">
        <v>645</v>
      </c>
      <c r="J18" s="18" t="n">
        <v>45938</v>
      </c>
      <c r="K18" s="19" t="n">
        <v>14200</v>
      </c>
      <c r="L18" s="21" t="n">
        <f aca="false">H18-J18</f>
        <v>-14</v>
      </c>
      <c r="M18" s="11" t="n">
        <f aca="false">K18*L18</f>
        <v>-198800</v>
      </c>
    </row>
    <row r="19" customFormat="false" ht="13.8" hidden="false" customHeight="false" outlineLevel="0" collapsed="false">
      <c r="B19" s="12" t="s">
        <v>72</v>
      </c>
      <c r="C19" s="13" t="s">
        <v>73</v>
      </c>
      <c r="D19" s="14" t="s">
        <v>74</v>
      </c>
      <c r="E19" s="14" t="s">
        <v>75</v>
      </c>
      <c r="F19" s="14" t="s">
        <v>64</v>
      </c>
      <c r="G19" s="22" t="n">
        <v>45932</v>
      </c>
      <c r="H19" s="16" t="n">
        <f aca="false">G19+30</f>
        <v>45962</v>
      </c>
      <c r="I19" s="17" t="n">
        <v>664</v>
      </c>
      <c r="J19" s="18" t="n">
        <v>45938</v>
      </c>
      <c r="K19" s="19" t="n">
        <v>912.81</v>
      </c>
      <c r="L19" s="21" t="n">
        <f aca="false">H19-J19</f>
        <v>24</v>
      </c>
      <c r="M19" s="11" t="n">
        <f aca="false">K19*L19</f>
        <v>21907.44</v>
      </c>
    </row>
    <row r="20" customFormat="false" ht="13.8" hidden="false" customHeight="false" outlineLevel="0" collapsed="false">
      <c r="B20" s="12" t="s">
        <v>11</v>
      </c>
      <c r="C20" s="13" t="s">
        <v>76</v>
      </c>
      <c r="D20" s="14" t="s">
        <v>77</v>
      </c>
      <c r="E20" s="14" t="s">
        <v>78</v>
      </c>
      <c r="F20" s="14" t="s">
        <v>79</v>
      </c>
      <c r="G20" s="22" t="n">
        <v>45937</v>
      </c>
      <c r="H20" s="16" t="n">
        <f aca="false">G20+30</f>
        <v>45967</v>
      </c>
      <c r="I20" s="17" t="n">
        <v>659</v>
      </c>
      <c r="J20" s="18" t="n">
        <v>45938</v>
      </c>
      <c r="K20" s="19" t="n">
        <v>1821.09</v>
      </c>
      <c r="L20" s="21" t="n">
        <f aca="false">H20-J20</f>
        <v>29</v>
      </c>
      <c r="M20" s="11" t="n">
        <f aca="false">K20*L20</f>
        <v>52811.61</v>
      </c>
    </row>
    <row r="21" customFormat="false" ht="13.8" hidden="false" customHeight="false" outlineLevel="0" collapsed="false">
      <c r="B21" s="12" t="s">
        <v>80</v>
      </c>
      <c r="C21" s="13" t="s">
        <v>81</v>
      </c>
      <c r="D21" s="14" t="s">
        <v>82</v>
      </c>
      <c r="E21" s="14" t="s">
        <v>83</v>
      </c>
      <c r="F21" s="14" t="s">
        <v>79</v>
      </c>
      <c r="G21" s="22" t="n">
        <v>45932</v>
      </c>
      <c r="H21" s="16" t="n">
        <f aca="false">G21+30</f>
        <v>45962</v>
      </c>
      <c r="I21" s="17" t="n">
        <v>665</v>
      </c>
      <c r="J21" s="18" t="n">
        <v>45938</v>
      </c>
      <c r="K21" s="19" t="n">
        <v>1876.19</v>
      </c>
      <c r="L21" s="21" t="n">
        <f aca="false">H21-J21</f>
        <v>24</v>
      </c>
      <c r="M21" s="11" t="n">
        <f aca="false">K21*L21</f>
        <v>45028.56</v>
      </c>
    </row>
    <row r="22" customFormat="false" ht="13.8" hidden="false" customHeight="false" outlineLevel="0" collapsed="false">
      <c r="B22" s="12" t="s">
        <v>11</v>
      </c>
      <c r="C22" s="13" t="s">
        <v>84</v>
      </c>
      <c r="D22" s="14" t="s">
        <v>85</v>
      </c>
      <c r="E22" s="14" t="s">
        <v>86</v>
      </c>
      <c r="F22" s="14" t="s">
        <v>87</v>
      </c>
      <c r="G22" s="22" t="n">
        <v>45937</v>
      </c>
      <c r="H22" s="16" t="n">
        <f aca="false">G22+30</f>
        <v>45967</v>
      </c>
      <c r="I22" s="17" t="n">
        <v>651</v>
      </c>
      <c r="J22" s="18" t="n">
        <v>45938</v>
      </c>
      <c r="K22" s="19" t="n">
        <v>4708.03</v>
      </c>
      <c r="L22" s="21" t="n">
        <f aca="false">H22-J22</f>
        <v>29</v>
      </c>
      <c r="M22" s="11" t="n">
        <f aca="false">K22*L22</f>
        <v>136532.87</v>
      </c>
    </row>
    <row r="23" customFormat="false" ht="13.8" hidden="false" customHeight="false" outlineLevel="0" collapsed="false">
      <c r="B23" s="12" t="s">
        <v>11</v>
      </c>
      <c r="C23" s="13" t="s">
        <v>88</v>
      </c>
      <c r="D23" s="14" t="s">
        <v>89</v>
      </c>
      <c r="E23" s="14" t="s">
        <v>30</v>
      </c>
      <c r="F23" s="14" t="s">
        <v>64</v>
      </c>
      <c r="G23" s="22" t="n">
        <v>45932</v>
      </c>
      <c r="H23" s="16" t="n">
        <f aca="false">G23+30</f>
        <v>45962</v>
      </c>
      <c r="I23" s="17" t="n">
        <v>658</v>
      </c>
      <c r="J23" s="18" t="n">
        <v>45938</v>
      </c>
      <c r="K23" s="19" t="n">
        <v>590.68</v>
      </c>
      <c r="L23" s="21" t="n">
        <f aca="false">H23-J23</f>
        <v>24</v>
      </c>
      <c r="M23" s="11" t="n">
        <f aca="false">K23*L23</f>
        <v>14176.32</v>
      </c>
    </row>
    <row r="24" customFormat="false" ht="13.8" hidden="false" customHeight="false" outlineLevel="0" collapsed="false">
      <c r="B24" s="12" t="s">
        <v>11</v>
      </c>
      <c r="C24" s="13" t="s">
        <v>90</v>
      </c>
      <c r="D24" s="14" t="s">
        <v>91</v>
      </c>
      <c r="E24" s="14" t="s">
        <v>22</v>
      </c>
      <c r="F24" s="14" t="s">
        <v>92</v>
      </c>
      <c r="G24" s="22" t="n">
        <v>45883</v>
      </c>
      <c r="H24" s="16" t="n">
        <f aca="false">G24+30</f>
        <v>45913</v>
      </c>
      <c r="I24" s="17" t="n">
        <v>652</v>
      </c>
      <c r="J24" s="18" t="n">
        <v>45938</v>
      </c>
      <c r="K24" s="19" t="n">
        <v>6872.68</v>
      </c>
      <c r="L24" s="21" t="n">
        <f aca="false">H24-J24</f>
        <v>-25</v>
      </c>
      <c r="M24" s="11" t="n">
        <f aca="false">K24*L24</f>
        <v>-171817</v>
      </c>
    </row>
    <row r="25" customFormat="false" ht="13.8" hidden="false" customHeight="false" outlineLevel="0" collapsed="false">
      <c r="B25" s="12" t="s">
        <v>93</v>
      </c>
      <c r="C25" s="13" t="s">
        <v>94</v>
      </c>
      <c r="D25" s="14" t="s">
        <v>95</v>
      </c>
      <c r="E25" s="14" t="s">
        <v>96</v>
      </c>
      <c r="F25" s="14" t="s">
        <v>64</v>
      </c>
      <c r="G25" s="22" t="n">
        <v>45937</v>
      </c>
      <c r="H25" s="16" t="n">
        <f aca="false">G25+30</f>
        <v>45967</v>
      </c>
      <c r="I25" s="17" t="n">
        <v>662</v>
      </c>
      <c r="J25" s="18" t="n">
        <v>45938</v>
      </c>
      <c r="K25" s="19" t="n">
        <v>9078</v>
      </c>
      <c r="L25" s="21" t="n">
        <f aca="false">H25-J25</f>
        <v>29</v>
      </c>
      <c r="M25" s="11" t="n">
        <f aca="false">K25*L25</f>
        <v>263262</v>
      </c>
    </row>
    <row r="26" customFormat="false" ht="13.8" hidden="false" customHeight="false" outlineLevel="0" collapsed="false">
      <c r="B26" s="12" t="s">
        <v>97</v>
      </c>
      <c r="C26" s="13" t="s">
        <v>98</v>
      </c>
      <c r="D26" s="14" t="s">
        <v>99</v>
      </c>
      <c r="E26" s="14" t="s">
        <v>55</v>
      </c>
      <c r="F26" s="14" t="s">
        <v>100</v>
      </c>
      <c r="G26" s="22" t="n">
        <v>45937</v>
      </c>
      <c r="H26" s="16" t="n">
        <f aca="false">G26+30</f>
        <v>45967</v>
      </c>
      <c r="I26" s="17" t="n">
        <v>655</v>
      </c>
      <c r="J26" s="18" t="n">
        <v>45938</v>
      </c>
      <c r="K26" s="19" t="n">
        <v>6070.33</v>
      </c>
      <c r="L26" s="21" t="n">
        <f aca="false">H26-J26</f>
        <v>29</v>
      </c>
      <c r="M26" s="11" t="n">
        <f aca="false">K26*L26</f>
        <v>176039.57</v>
      </c>
    </row>
    <row r="27" customFormat="false" ht="13.8" hidden="false" customHeight="false" outlineLevel="0" collapsed="false">
      <c r="B27" s="12" t="s">
        <v>11</v>
      </c>
      <c r="C27" s="13" t="s">
        <v>101</v>
      </c>
      <c r="D27" s="14" t="s">
        <v>102</v>
      </c>
      <c r="E27" s="14" t="s">
        <v>59</v>
      </c>
      <c r="F27" s="14" t="s">
        <v>103</v>
      </c>
      <c r="G27" s="22" t="n">
        <v>45932</v>
      </c>
      <c r="H27" s="16" t="n">
        <f aca="false">G27+30</f>
        <v>45962</v>
      </c>
      <c r="I27" s="17" t="n">
        <v>657</v>
      </c>
      <c r="J27" s="18" t="n">
        <v>45938</v>
      </c>
      <c r="K27" s="19" t="n">
        <v>4331.61</v>
      </c>
      <c r="L27" s="21" t="n">
        <f aca="false">H27-J27</f>
        <v>24</v>
      </c>
      <c r="M27" s="11" t="n">
        <f aca="false">K27*L27</f>
        <v>103958.64</v>
      </c>
    </row>
    <row r="28" customFormat="false" ht="13.8" hidden="false" customHeight="false" outlineLevel="0" collapsed="false">
      <c r="B28" s="12" t="s">
        <v>104</v>
      </c>
      <c r="C28" s="13" t="s">
        <v>105</v>
      </c>
      <c r="D28" s="14" t="s">
        <v>106</v>
      </c>
      <c r="E28" s="14" t="s">
        <v>107</v>
      </c>
      <c r="F28" s="14" t="s">
        <v>45</v>
      </c>
      <c r="G28" s="22" t="n">
        <v>45932</v>
      </c>
      <c r="H28" s="16" t="n">
        <f aca="false">G28+30</f>
        <v>45962</v>
      </c>
      <c r="I28" s="17" t="n">
        <v>650</v>
      </c>
      <c r="J28" s="18" t="n">
        <v>45938</v>
      </c>
      <c r="K28" s="19" t="n">
        <v>132690.28</v>
      </c>
      <c r="L28" s="21" t="n">
        <f aca="false">H28-J28</f>
        <v>24</v>
      </c>
      <c r="M28" s="11" t="n">
        <f aca="false">K28*L28</f>
        <v>3184566.72</v>
      </c>
    </row>
    <row r="29" customFormat="false" ht="13.8" hidden="false" customHeight="false" outlineLevel="0" collapsed="false">
      <c r="B29" s="12" t="s">
        <v>108</v>
      </c>
      <c r="C29" s="13" t="s">
        <v>109</v>
      </c>
      <c r="D29" s="14" t="s">
        <v>110</v>
      </c>
      <c r="E29" s="14" t="s">
        <v>71</v>
      </c>
      <c r="F29" s="14" t="s">
        <v>45</v>
      </c>
      <c r="G29" s="22" t="n">
        <v>45932</v>
      </c>
      <c r="H29" s="16" t="n">
        <f aca="false">G29+30</f>
        <v>45962</v>
      </c>
      <c r="I29" s="17" t="n">
        <v>647</v>
      </c>
      <c r="J29" s="18" t="n">
        <v>45938</v>
      </c>
      <c r="K29" s="19" t="n">
        <v>20453.92</v>
      </c>
      <c r="L29" s="21" t="n">
        <f aca="false">H29-J29</f>
        <v>24</v>
      </c>
      <c r="M29" s="11" t="n">
        <f aca="false">K29*L29</f>
        <v>490894.08</v>
      </c>
    </row>
    <row r="30" customFormat="false" ht="13.8" hidden="false" customHeight="false" outlineLevel="0" collapsed="false">
      <c r="B30" s="12" t="s">
        <v>111</v>
      </c>
      <c r="C30" s="13" t="s">
        <v>112</v>
      </c>
      <c r="D30" s="14" t="s">
        <v>113</v>
      </c>
      <c r="E30" s="14" t="s">
        <v>114</v>
      </c>
      <c r="F30" s="14" t="s">
        <v>45</v>
      </c>
      <c r="G30" s="22" t="n">
        <v>45932</v>
      </c>
      <c r="H30" s="16" t="n">
        <f aca="false">G30+30</f>
        <v>45962</v>
      </c>
      <c r="I30" s="17" t="n">
        <v>643</v>
      </c>
      <c r="J30" s="18" t="n">
        <v>45938</v>
      </c>
      <c r="K30" s="19" t="n">
        <v>40812.03</v>
      </c>
      <c r="L30" s="21" t="n">
        <f aca="false">H30-J30</f>
        <v>24</v>
      </c>
      <c r="M30" s="11" t="n">
        <f aca="false">K30*L30</f>
        <v>979488.72</v>
      </c>
    </row>
    <row r="31" customFormat="false" ht="13.8" hidden="false" customHeight="false" outlineLevel="0" collapsed="false">
      <c r="B31" s="12" t="s">
        <v>115</v>
      </c>
      <c r="C31" s="13" t="s">
        <v>116</v>
      </c>
      <c r="D31" s="14" t="s">
        <v>117</v>
      </c>
      <c r="E31" s="14" t="s">
        <v>118</v>
      </c>
      <c r="F31" s="14" t="s">
        <v>119</v>
      </c>
      <c r="G31" s="22" t="n">
        <v>45931</v>
      </c>
      <c r="H31" s="16" t="n">
        <f aca="false">G31+30</f>
        <v>45961</v>
      </c>
      <c r="I31" s="17" t="n">
        <v>646</v>
      </c>
      <c r="J31" s="18" t="n">
        <v>45938</v>
      </c>
      <c r="K31" s="19" t="n">
        <v>5344</v>
      </c>
      <c r="L31" s="21" t="n">
        <f aca="false">H31-J31</f>
        <v>23</v>
      </c>
      <c r="M31" s="11" t="n">
        <f aca="false">K31*L31</f>
        <v>122912</v>
      </c>
    </row>
    <row r="32" customFormat="false" ht="13.8" hidden="false" customHeight="false" outlineLevel="0" collapsed="false">
      <c r="B32" s="12" t="s">
        <v>120</v>
      </c>
      <c r="C32" s="13" t="s">
        <v>121</v>
      </c>
      <c r="D32" s="14" t="s">
        <v>122</v>
      </c>
      <c r="E32" s="14" t="s">
        <v>123</v>
      </c>
      <c r="F32" s="14" t="s">
        <v>124</v>
      </c>
      <c r="G32" s="22" t="n">
        <v>45932</v>
      </c>
      <c r="H32" s="16" t="n">
        <f aca="false">G32+30</f>
        <v>45962</v>
      </c>
      <c r="I32" s="17" t="n">
        <v>661</v>
      </c>
      <c r="J32" s="18" t="n">
        <v>45938</v>
      </c>
      <c r="K32" s="19" t="n">
        <v>2046.54</v>
      </c>
      <c r="L32" s="21" t="n">
        <f aca="false">H32-J32</f>
        <v>24</v>
      </c>
      <c r="M32" s="11" t="n">
        <f aca="false">K32*L32</f>
        <v>49116.96</v>
      </c>
    </row>
    <row r="33" customFormat="false" ht="13.8" hidden="false" customHeight="false" outlineLevel="0" collapsed="false">
      <c r="B33" s="12" t="s">
        <v>125</v>
      </c>
      <c r="C33" s="13" t="s">
        <v>81</v>
      </c>
      <c r="D33" s="14" t="s">
        <v>126</v>
      </c>
      <c r="E33" s="14" t="s">
        <v>127</v>
      </c>
      <c r="F33" s="14" t="s">
        <v>124</v>
      </c>
      <c r="G33" s="22" t="n">
        <v>45932</v>
      </c>
      <c r="H33" s="16" t="n">
        <f aca="false">G33+30</f>
        <v>45962</v>
      </c>
      <c r="I33" s="17" t="n">
        <v>649</v>
      </c>
      <c r="J33" s="18" t="n">
        <v>45938</v>
      </c>
      <c r="K33" s="19" t="n">
        <v>6005.82</v>
      </c>
      <c r="L33" s="21" t="n">
        <f aca="false">H33-J33</f>
        <v>24</v>
      </c>
      <c r="M33" s="11" t="n">
        <f aca="false">K33*L33</f>
        <v>144139.68</v>
      </c>
    </row>
    <row r="34" customFormat="false" ht="13.8" hidden="false" customHeight="false" outlineLevel="0" collapsed="false">
      <c r="B34" s="12" t="s">
        <v>128</v>
      </c>
      <c r="C34" s="13" t="s">
        <v>109</v>
      </c>
      <c r="D34" s="14" t="s">
        <v>129</v>
      </c>
      <c r="E34" s="14" t="s">
        <v>130</v>
      </c>
      <c r="F34" s="14" t="s">
        <v>45</v>
      </c>
      <c r="G34" s="22" t="n">
        <v>45932</v>
      </c>
      <c r="H34" s="16" t="n">
        <f aca="false">G34+30</f>
        <v>45962</v>
      </c>
      <c r="I34" s="17" t="n">
        <v>663</v>
      </c>
      <c r="J34" s="18" t="n">
        <v>45938</v>
      </c>
      <c r="K34" s="19" t="n">
        <v>6389.68</v>
      </c>
      <c r="L34" s="21" t="n">
        <f aca="false">H34-J34</f>
        <v>24</v>
      </c>
      <c r="M34" s="11" t="n">
        <f aca="false">K34*L34</f>
        <v>153352.32</v>
      </c>
    </row>
    <row r="35" customFormat="false" ht="13.8" hidden="false" customHeight="false" outlineLevel="0" collapsed="false">
      <c r="B35" s="12" t="s">
        <v>131</v>
      </c>
      <c r="C35" s="13" t="s">
        <v>132</v>
      </c>
      <c r="D35" s="14" t="s">
        <v>133</v>
      </c>
      <c r="E35" s="14" t="s">
        <v>107</v>
      </c>
      <c r="F35" s="14" t="s">
        <v>15</v>
      </c>
      <c r="G35" s="22" t="n">
        <v>45937</v>
      </c>
      <c r="H35" s="16" t="n">
        <f aca="false">G35+30</f>
        <v>45967</v>
      </c>
      <c r="I35" s="17" t="n">
        <v>660</v>
      </c>
      <c r="J35" s="18" t="n">
        <v>45938</v>
      </c>
      <c r="K35" s="19" t="n">
        <v>1181.35</v>
      </c>
      <c r="L35" s="21" t="n">
        <f aca="false">H35-J35</f>
        <v>29</v>
      </c>
      <c r="M35" s="11" t="n">
        <f aca="false">K35*L35</f>
        <v>34259.15</v>
      </c>
    </row>
    <row r="36" customFormat="false" ht="13.8" hidden="false" customHeight="false" outlineLevel="0" collapsed="false">
      <c r="B36" s="12" t="s">
        <v>23</v>
      </c>
      <c r="C36" s="13" t="s">
        <v>73</v>
      </c>
      <c r="D36" s="14" t="s">
        <v>134</v>
      </c>
      <c r="E36" s="14" t="s">
        <v>135</v>
      </c>
      <c r="F36" s="14" t="s">
        <v>64</v>
      </c>
      <c r="G36" s="22" t="n">
        <v>45932</v>
      </c>
      <c r="H36" s="16" t="n">
        <f aca="false">G36+30</f>
        <v>45962</v>
      </c>
      <c r="I36" s="17" t="n">
        <v>648</v>
      </c>
      <c r="J36" s="18" t="n">
        <v>45938</v>
      </c>
      <c r="K36" s="19" t="n">
        <v>2921.98</v>
      </c>
      <c r="L36" s="21" t="n">
        <f aca="false">H36-J36</f>
        <v>24</v>
      </c>
      <c r="M36" s="11" t="n">
        <f aca="false">K36*L36</f>
        <v>70127.52</v>
      </c>
    </row>
    <row r="37" customFormat="false" ht="13.8" hidden="false" customHeight="false" outlineLevel="0" collapsed="false">
      <c r="B37" s="12" t="s">
        <v>136</v>
      </c>
      <c r="C37" s="13" t="s">
        <v>137</v>
      </c>
      <c r="D37" s="14" t="s">
        <v>138</v>
      </c>
      <c r="E37" s="14" t="s">
        <v>139</v>
      </c>
      <c r="F37" s="14" t="s">
        <v>69</v>
      </c>
      <c r="G37" s="22" t="n">
        <v>45939</v>
      </c>
      <c r="H37" s="16" t="n">
        <f aca="false">G37+30</f>
        <v>45969</v>
      </c>
      <c r="I37" s="17" t="n">
        <v>693</v>
      </c>
      <c r="J37" s="18" t="n">
        <v>45940</v>
      </c>
      <c r="K37" s="19" t="n">
        <v>17249.48</v>
      </c>
      <c r="L37" s="21" t="n">
        <f aca="false">H37-J37</f>
        <v>29</v>
      </c>
      <c r="M37" s="11" t="n">
        <f aca="false">K37*L37</f>
        <v>500234.92</v>
      </c>
    </row>
    <row r="38" customFormat="false" ht="13.8" hidden="false" customHeight="false" outlineLevel="0" collapsed="false">
      <c r="B38" s="12" t="s">
        <v>140</v>
      </c>
      <c r="C38" s="13" t="s">
        <v>141</v>
      </c>
      <c r="D38" s="14" t="s">
        <v>142</v>
      </c>
      <c r="E38" s="14" t="s">
        <v>14</v>
      </c>
      <c r="F38" s="14" t="s">
        <v>100</v>
      </c>
      <c r="G38" s="22" t="n">
        <v>45937</v>
      </c>
      <c r="H38" s="16" t="n">
        <f aca="false">G38+30</f>
        <v>45967</v>
      </c>
      <c r="I38" s="17" t="n">
        <v>692</v>
      </c>
      <c r="J38" s="18" t="n">
        <v>45940</v>
      </c>
      <c r="K38" s="19" t="n">
        <v>155238.1</v>
      </c>
      <c r="L38" s="21" t="n">
        <f aca="false">H38-J38</f>
        <v>27</v>
      </c>
      <c r="M38" s="11" t="n">
        <f aca="false">K38*L38</f>
        <v>4191428.7</v>
      </c>
    </row>
    <row r="39" customFormat="false" ht="13.8" hidden="false" customHeight="false" outlineLevel="0" collapsed="false">
      <c r="B39" s="12" t="s">
        <v>143</v>
      </c>
      <c r="C39" s="13" t="s">
        <v>144</v>
      </c>
      <c r="D39" s="14" t="s">
        <v>145</v>
      </c>
      <c r="E39" s="14" t="s">
        <v>26</v>
      </c>
      <c r="F39" s="14" t="s">
        <v>146</v>
      </c>
      <c r="G39" s="22" t="n">
        <v>45932</v>
      </c>
      <c r="H39" s="16" t="n">
        <f aca="false">G39+30</f>
        <v>45962</v>
      </c>
      <c r="I39" s="17" t="n">
        <v>690</v>
      </c>
      <c r="J39" s="18" t="n">
        <v>45940</v>
      </c>
      <c r="K39" s="19" t="n">
        <v>5122.22</v>
      </c>
      <c r="L39" s="21" t="n">
        <f aca="false">H39-J39</f>
        <v>22</v>
      </c>
      <c r="M39" s="11" t="n">
        <f aca="false">K39*L39</f>
        <v>112688.84</v>
      </c>
    </row>
    <row r="40" customFormat="false" ht="13.8" hidden="false" customHeight="false" outlineLevel="0" collapsed="false">
      <c r="B40" s="12" t="s">
        <v>147</v>
      </c>
      <c r="C40" s="13" t="s">
        <v>148</v>
      </c>
      <c r="D40" s="14" t="s">
        <v>149</v>
      </c>
      <c r="E40" s="14" t="s">
        <v>150</v>
      </c>
      <c r="F40" s="14" t="s">
        <v>38</v>
      </c>
      <c r="G40" s="22" t="n">
        <v>45937</v>
      </c>
      <c r="H40" s="16" t="n">
        <f aca="false">G40+30</f>
        <v>45967</v>
      </c>
      <c r="I40" s="17" t="n">
        <v>691</v>
      </c>
      <c r="J40" s="18" t="n">
        <v>45940</v>
      </c>
      <c r="K40" s="19" t="n">
        <v>2295.24</v>
      </c>
      <c r="L40" s="21" t="n">
        <f aca="false">H40-J40</f>
        <v>27</v>
      </c>
      <c r="M40" s="11" t="n">
        <f aca="false">K40*L40</f>
        <v>61971.48</v>
      </c>
    </row>
    <row r="41" customFormat="false" ht="13.8" hidden="false" customHeight="false" outlineLevel="0" collapsed="false">
      <c r="B41" s="12" t="s">
        <v>151</v>
      </c>
      <c r="C41" s="13" t="s">
        <v>152</v>
      </c>
      <c r="D41" s="14" t="s">
        <v>153</v>
      </c>
      <c r="E41" s="14" t="s">
        <v>154</v>
      </c>
      <c r="F41" s="14" t="s">
        <v>15</v>
      </c>
      <c r="G41" s="22" t="n">
        <v>45938</v>
      </c>
      <c r="H41" s="16" t="n">
        <f aca="false">G41+30</f>
        <v>45968</v>
      </c>
      <c r="I41" s="17" t="n">
        <v>689</v>
      </c>
      <c r="J41" s="18" t="n">
        <v>45940</v>
      </c>
      <c r="K41" s="19" t="n">
        <v>148327.84</v>
      </c>
      <c r="L41" s="21" t="n">
        <f aca="false">H41-J41</f>
        <v>28</v>
      </c>
      <c r="M41" s="11" t="n">
        <f aca="false">K41*L41</f>
        <v>4153179.52</v>
      </c>
    </row>
    <row r="42" customFormat="false" ht="13.8" hidden="false" customHeight="false" outlineLevel="0" collapsed="false">
      <c r="B42" s="12" t="s">
        <v>155</v>
      </c>
      <c r="C42" s="13" t="s">
        <v>156</v>
      </c>
      <c r="D42" s="14" t="s">
        <v>157</v>
      </c>
      <c r="E42" s="14" t="s">
        <v>83</v>
      </c>
      <c r="F42" s="14" t="s">
        <v>38</v>
      </c>
      <c r="G42" s="22" t="n">
        <v>45934</v>
      </c>
      <c r="H42" s="16" t="n">
        <f aca="false">G42+30</f>
        <v>45964</v>
      </c>
      <c r="I42" s="17" t="n">
        <v>694</v>
      </c>
      <c r="J42" s="18" t="n">
        <v>45944</v>
      </c>
      <c r="K42" s="19" t="n">
        <v>5720</v>
      </c>
      <c r="L42" s="21" t="n">
        <f aca="false">H42-J42</f>
        <v>20</v>
      </c>
      <c r="M42" s="11" t="n">
        <f aca="false">K42*L42</f>
        <v>114400</v>
      </c>
    </row>
    <row r="43" customFormat="false" ht="13.8" hidden="false" customHeight="false" outlineLevel="0" collapsed="false">
      <c r="B43" s="12" t="s">
        <v>23</v>
      </c>
      <c r="C43" s="13" t="s">
        <v>158</v>
      </c>
      <c r="D43" s="14" t="s">
        <v>159</v>
      </c>
      <c r="E43" s="14" t="s">
        <v>96</v>
      </c>
      <c r="F43" s="14" t="s">
        <v>160</v>
      </c>
      <c r="G43" s="22" t="n">
        <v>45940</v>
      </c>
      <c r="H43" s="16" t="n">
        <f aca="false">G43+30</f>
        <v>45970</v>
      </c>
      <c r="I43" s="17" t="n">
        <v>700</v>
      </c>
      <c r="J43" s="18" t="n">
        <v>45944</v>
      </c>
      <c r="K43" s="19" t="n">
        <v>246813.3</v>
      </c>
      <c r="L43" s="21" t="n">
        <f aca="false">H43-J43</f>
        <v>26</v>
      </c>
      <c r="M43" s="11" t="n">
        <f aca="false">K43*L43</f>
        <v>6417145.8</v>
      </c>
    </row>
    <row r="44" customFormat="false" ht="13.8" hidden="false" customHeight="false" outlineLevel="0" collapsed="false">
      <c r="B44" s="12" t="s">
        <v>161</v>
      </c>
      <c r="C44" s="13" t="s">
        <v>162</v>
      </c>
      <c r="D44" s="14" t="s">
        <v>163</v>
      </c>
      <c r="E44" s="14" t="s">
        <v>164</v>
      </c>
      <c r="F44" s="14" t="s">
        <v>165</v>
      </c>
      <c r="G44" s="22" t="n">
        <v>6686038</v>
      </c>
      <c r="H44" s="16" t="n">
        <f aca="false">G44+30</f>
        <v>6686068</v>
      </c>
      <c r="I44" s="17" t="n">
        <v>695</v>
      </c>
      <c r="J44" s="18" t="n">
        <v>45944</v>
      </c>
      <c r="K44" s="19" t="n">
        <v>32999.42</v>
      </c>
      <c r="L44" s="21" t="n">
        <f aca="false">H44-J44</f>
        <v>6640124</v>
      </c>
      <c r="M44" s="11" t="n">
        <f aca="false">K44*L44</f>
        <v>219120240728.08</v>
      </c>
    </row>
    <row r="45" customFormat="false" ht="13.8" hidden="false" customHeight="false" outlineLevel="0" collapsed="false">
      <c r="B45" s="12" t="s">
        <v>11</v>
      </c>
      <c r="C45" s="13" t="s">
        <v>166</v>
      </c>
      <c r="D45" s="14" t="s">
        <v>167</v>
      </c>
      <c r="E45" s="14" t="s">
        <v>63</v>
      </c>
      <c r="F45" s="14" t="s">
        <v>69</v>
      </c>
      <c r="G45" s="22" t="n">
        <v>45917</v>
      </c>
      <c r="H45" s="16" t="n">
        <f aca="false">G45+30</f>
        <v>45947</v>
      </c>
      <c r="I45" s="17" t="n">
        <v>698</v>
      </c>
      <c r="J45" s="18" t="n">
        <v>45944</v>
      </c>
      <c r="K45" s="19" t="n">
        <v>4739.37</v>
      </c>
      <c r="L45" s="21" t="n">
        <f aca="false">H45-J45</f>
        <v>3</v>
      </c>
      <c r="M45" s="11" t="n">
        <f aca="false">K45*L45</f>
        <v>14218.11</v>
      </c>
    </row>
    <row r="46" customFormat="false" ht="13.8" hidden="false" customHeight="false" outlineLevel="0" collapsed="false">
      <c r="B46" s="12" t="s">
        <v>168</v>
      </c>
      <c r="C46" s="13" t="s">
        <v>169</v>
      </c>
      <c r="D46" s="14" t="s">
        <v>170</v>
      </c>
      <c r="E46" s="14" t="s">
        <v>164</v>
      </c>
      <c r="F46" s="14" t="s">
        <v>165</v>
      </c>
      <c r="G46" s="22" t="n">
        <v>45930</v>
      </c>
      <c r="H46" s="16" t="n">
        <f aca="false">G46+30</f>
        <v>45960</v>
      </c>
      <c r="I46" s="17" t="n">
        <v>696</v>
      </c>
      <c r="J46" s="18" t="n">
        <v>45944</v>
      </c>
      <c r="K46" s="19" t="n">
        <v>5250</v>
      </c>
      <c r="L46" s="21" t="n">
        <f aca="false">H46-J46</f>
        <v>16</v>
      </c>
      <c r="M46" s="11" t="n">
        <f aca="false">K46*L46</f>
        <v>84000</v>
      </c>
    </row>
    <row r="47" customFormat="false" ht="13.8" hidden="false" customHeight="false" outlineLevel="0" collapsed="false">
      <c r="B47" s="12" t="s">
        <v>23</v>
      </c>
      <c r="C47" s="13" t="s">
        <v>171</v>
      </c>
      <c r="D47" s="14" t="s">
        <v>172</v>
      </c>
      <c r="E47" s="14" t="s">
        <v>107</v>
      </c>
      <c r="F47" s="14" t="s">
        <v>165</v>
      </c>
      <c r="G47" s="22" t="n">
        <v>45931</v>
      </c>
      <c r="H47" s="16" t="n">
        <f aca="false">G47+30</f>
        <v>45961</v>
      </c>
      <c r="I47" s="17" t="n">
        <v>697</v>
      </c>
      <c r="J47" s="18" t="n">
        <v>45944</v>
      </c>
      <c r="K47" s="19" t="n">
        <v>3126.3</v>
      </c>
      <c r="L47" s="21" t="n">
        <f aca="false">H47-J47</f>
        <v>17</v>
      </c>
      <c r="M47" s="11" t="n">
        <f aca="false">K47*L47</f>
        <v>53147.1</v>
      </c>
    </row>
    <row r="48" customFormat="false" ht="13.8" hidden="false" customHeight="false" outlineLevel="0" collapsed="false">
      <c r="B48" s="12"/>
      <c r="C48" s="13" t="s">
        <v>116</v>
      </c>
      <c r="D48" s="14" t="s">
        <v>173</v>
      </c>
      <c r="E48" s="14" t="s">
        <v>174</v>
      </c>
      <c r="F48" s="14" t="s">
        <v>87</v>
      </c>
      <c r="G48" s="22" t="n">
        <v>45943</v>
      </c>
      <c r="H48" s="16" t="n">
        <f aca="false">G48+30</f>
        <v>45973</v>
      </c>
      <c r="I48" s="17" t="n">
        <v>699</v>
      </c>
      <c r="J48" s="18" t="n">
        <v>45944</v>
      </c>
      <c r="K48" s="19" t="n">
        <v>9236.79</v>
      </c>
      <c r="L48" s="21" t="n">
        <f aca="false">H48-J48</f>
        <v>29</v>
      </c>
      <c r="M48" s="11" t="n">
        <f aca="false">K48*L48</f>
        <v>267866.91</v>
      </c>
    </row>
    <row r="49" customFormat="false" ht="13.8" hidden="false" customHeight="false" outlineLevel="0" collapsed="false">
      <c r="B49" s="12"/>
      <c r="C49" s="13" t="s">
        <v>175</v>
      </c>
      <c r="D49" s="14" t="s">
        <v>176</v>
      </c>
      <c r="E49" s="14" t="s">
        <v>177</v>
      </c>
      <c r="F49" s="14" t="s">
        <v>178</v>
      </c>
      <c r="G49" s="22" t="n">
        <v>45940</v>
      </c>
      <c r="H49" s="16" t="n">
        <f aca="false">G49+30</f>
        <v>45970</v>
      </c>
      <c r="I49" s="17" t="n">
        <v>705</v>
      </c>
      <c r="J49" s="18" t="n">
        <v>45945</v>
      </c>
      <c r="K49" s="19" t="n">
        <v>503139.64</v>
      </c>
      <c r="L49" s="21" t="n">
        <f aca="false">H49-J49</f>
        <v>25</v>
      </c>
      <c r="M49" s="11" t="n">
        <f aca="false">K49*L49</f>
        <v>12578491</v>
      </c>
    </row>
    <row r="50" customFormat="false" ht="13.8" hidden="false" customHeight="false" outlineLevel="0" collapsed="false">
      <c r="B50" s="12"/>
      <c r="C50" s="13" t="s">
        <v>179</v>
      </c>
      <c r="D50" s="14" t="s">
        <v>180</v>
      </c>
      <c r="E50" s="14" t="s">
        <v>55</v>
      </c>
      <c r="F50" s="14" t="s">
        <v>15</v>
      </c>
      <c r="G50" s="22" t="n">
        <v>45944</v>
      </c>
      <c r="H50" s="16" t="n">
        <f aca="false">G50+30</f>
        <v>45974</v>
      </c>
      <c r="I50" s="17" t="n">
        <v>703</v>
      </c>
      <c r="J50" s="18" t="n">
        <v>45945</v>
      </c>
      <c r="K50" s="19" t="n">
        <v>51616.09</v>
      </c>
      <c r="L50" s="21" t="n">
        <f aca="false">H50-J50</f>
        <v>29</v>
      </c>
      <c r="M50" s="11" t="n">
        <f aca="false">K50*L50</f>
        <v>1496866.61</v>
      </c>
    </row>
    <row r="51" customFormat="false" ht="13.8" hidden="false" customHeight="false" outlineLevel="0" collapsed="false">
      <c r="B51" s="12"/>
      <c r="C51" s="13" t="s">
        <v>175</v>
      </c>
      <c r="D51" s="14" t="s">
        <v>181</v>
      </c>
      <c r="E51" s="14" t="s">
        <v>30</v>
      </c>
      <c r="F51" s="14" t="s">
        <v>178</v>
      </c>
      <c r="G51" s="22" t="n">
        <v>45940</v>
      </c>
      <c r="H51" s="16" t="n">
        <f aca="false">G51+30</f>
        <v>45970</v>
      </c>
      <c r="I51" s="17" t="n">
        <v>704</v>
      </c>
      <c r="J51" s="18" t="n">
        <v>45945</v>
      </c>
      <c r="K51" s="19" t="n">
        <v>214574.84</v>
      </c>
      <c r="L51" s="21" t="n">
        <f aca="false">H51-J51</f>
        <v>25</v>
      </c>
      <c r="M51" s="11" t="n">
        <f aca="false">K51*L51</f>
        <v>5364371</v>
      </c>
    </row>
    <row r="52" customFormat="false" ht="13.8" hidden="false" customHeight="false" outlineLevel="0" collapsed="false">
      <c r="B52" s="12"/>
      <c r="C52" s="13" t="s">
        <v>182</v>
      </c>
      <c r="D52" s="23" t="s">
        <v>183</v>
      </c>
      <c r="E52" s="14" t="s">
        <v>83</v>
      </c>
      <c r="F52" s="14" t="s">
        <v>184</v>
      </c>
      <c r="G52" s="22" t="n">
        <v>45887</v>
      </c>
      <c r="H52" s="16" t="n">
        <f aca="false">G52+30</f>
        <v>45917</v>
      </c>
      <c r="I52" s="17" t="s">
        <v>185</v>
      </c>
      <c r="J52" s="18" t="n">
        <v>45946</v>
      </c>
      <c r="K52" s="19" t="n">
        <v>91234</v>
      </c>
      <c r="L52" s="21" t="n">
        <f aca="false">H52-J52</f>
        <v>-29</v>
      </c>
      <c r="M52" s="11" t="n">
        <f aca="false">K52*L52</f>
        <v>-2645786</v>
      </c>
    </row>
    <row r="53" customFormat="false" ht="13.8" hidden="false" customHeight="false" outlineLevel="0" collapsed="false">
      <c r="B53" s="12"/>
      <c r="C53" s="13" t="s">
        <v>186</v>
      </c>
      <c r="D53" s="23" t="s">
        <v>187</v>
      </c>
      <c r="E53" s="24" t="s">
        <v>188</v>
      </c>
      <c r="F53" s="14" t="s">
        <v>189</v>
      </c>
      <c r="G53" s="22" t="n">
        <v>45868</v>
      </c>
      <c r="H53" s="16" t="n">
        <f aca="false">G53+30</f>
        <v>45898</v>
      </c>
      <c r="I53" s="17" t="s">
        <v>185</v>
      </c>
      <c r="J53" s="18" t="n">
        <v>45946</v>
      </c>
      <c r="K53" s="19" t="n">
        <v>5053.04</v>
      </c>
      <c r="L53" s="21" t="n">
        <f aca="false">H53-J53</f>
        <v>-48</v>
      </c>
      <c r="M53" s="11" t="n">
        <f aca="false">K53*L53</f>
        <v>-242545.92</v>
      </c>
    </row>
    <row r="54" customFormat="false" ht="13.8" hidden="false" customHeight="false" outlineLevel="0" collapsed="false">
      <c r="B54" s="12"/>
      <c r="C54" s="13" t="s">
        <v>190</v>
      </c>
      <c r="D54" s="23" t="s">
        <v>191</v>
      </c>
      <c r="E54" s="24" t="s">
        <v>192</v>
      </c>
      <c r="F54" s="14" t="s">
        <v>184</v>
      </c>
      <c r="G54" s="22" t="n">
        <v>45887</v>
      </c>
      <c r="H54" s="16" t="n">
        <f aca="false">G54+30</f>
        <v>45917</v>
      </c>
      <c r="I54" s="17" t="s">
        <v>185</v>
      </c>
      <c r="J54" s="18" t="n">
        <v>45946</v>
      </c>
      <c r="K54" s="19" t="n">
        <v>35730.25</v>
      </c>
      <c r="L54" s="21" t="n">
        <f aca="false">H54-J54</f>
        <v>-29</v>
      </c>
      <c r="M54" s="11" t="n">
        <f aca="false">K54*L54</f>
        <v>-1036177.25</v>
      </c>
    </row>
    <row r="55" s="25" customFormat="true" ht="13.8" hidden="false" customHeight="false" outlineLevel="0" collapsed="false">
      <c r="A55" s="1"/>
      <c r="B55" s="12"/>
      <c r="C55" s="13" t="s">
        <v>193</v>
      </c>
      <c r="D55" s="23" t="s">
        <v>194</v>
      </c>
      <c r="E55" s="24" t="s">
        <v>195</v>
      </c>
      <c r="F55" s="14" t="s">
        <v>196</v>
      </c>
      <c r="G55" s="22" t="n">
        <v>45848</v>
      </c>
      <c r="H55" s="16" t="n">
        <f aca="false">G55+30</f>
        <v>45878</v>
      </c>
      <c r="I55" s="17" t="s">
        <v>185</v>
      </c>
      <c r="J55" s="18" t="n">
        <v>45946</v>
      </c>
      <c r="K55" s="19" t="n">
        <v>14033.89</v>
      </c>
      <c r="L55" s="21" t="n">
        <f aca="false">H55-J55</f>
        <v>-68</v>
      </c>
      <c r="M55" s="11" t="n">
        <f aca="false">K55*L55</f>
        <v>-954304.52</v>
      </c>
    </row>
    <row r="56" s="25" customFormat="true" ht="13.8" hidden="false" customHeight="false" outlineLevel="0" collapsed="false">
      <c r="A56" s="1"/>
      <c r="B56" s="12"/>
      <c r="C56" s="13" t="s">
        <v>197</v>
      </c>
      <c r="D56" s="23" t="s">
        <v>198</v>
      </c>
      <c r="E56" s="24" t="s">
        <v>199</v>
      </c>
      <c r="F56" s="14" t="s">
        <v>200</v>
      </c>
      <c r="G56" s="22" t="n">
        <v>45874</v>
      </c>
      <c r="H56" s="16" t="n">
        <f aca="false">G56+30</f>
        <v>45904</v>
      </c>
      <c r="I56" s="17" t="s">
        <v>185</v>
      </c>
      <c r="J56" s="18" t="n">
        <v>45946</v>
      </c>
      <c r="K56" s="19" t="n">
        <v>3508.47</v>
      </c>
      <c r="L56" s="21" t="n">
        <f aca="false">H56-J56</f>
        <v>-42</v>
      </c>
      <c r="M56" s="11" t="n">
        <f aca="false">K56*L56</f>
        <v>-147355.74</v>
      </c>
    </row>
    <row r="57" s="25" customFormat="true" ht="13.8" hidden="false" customHeight="false" outlineLevel="0" collapsed="false">
      <c r="A57" s="1"/>
      <c r="B57" s="12" t="s">
        <v>201</v>
      </c>
      <c r="C57" s="13" t="s">
        <v>202</v>
      </c>
      <c r="D57" s="23" t="s">
        <v>203</v>
      </c>
      <c r="E57" s="24" t="s">
        <v>204</v>
      </c>
      <c r="F57" s="14" t="s">
        <v>205</v>
      </c>
      <c r="G57" s="22" t="n">
        <v>45902</v>
      </c>
      <c r="H57" s="16" t="n">
        <f aca="false">G57+30</f>
        <v>45932</v>
      </c>
      <c r="I57" s="17" t="s">
        <v>185</v>
      </c>
      <c r="J57" s="18" t="n">
        <v>45946</v>
      </c>
      <c r="K57" s="19" t="n">
        <v>34078</v>
      </c>
      <c r="L57" s="21" t="n">
        <f aca="false">H57-J57</f>
        <v>-14</v>
      </c>
      <c r="M57" s="11" t="n">
        <f aca="false">K57*L57</f>
        <v>-477092</v>
      </c>
    </row>
    <row r="58" s="25" customFormat="true" ht="13.8" hidden="false" customHeight="false" outlineLevel="0" collapsed="false">
      <c r="A58" s="1"/>
      <c r="B58" s="12" t="s">
        <v>11</v>
      </c>
      <c r="C58" s="13" t="s">
        <v>206</v>
      </c>
      <c r="D58" s="23" t="s">
        <v>207</v>
      </c>
      <c r="E58" s="24" t="s">
        <v>208</v>
      </c>
      <c r="F58" s="14" t="s">
        <v>184</v>
      </c>
      <c r="G58" s="22" t="n">
        <v>45887</v>
      </c>
      <c r="H58" s="16" t="n">
        <f aca="false">G58+30</f>
        <v>45917</v>
      </c>
      <c r="I58" s="17" t="s">
        <v>185</v>
      </c>
      <c r="J58" s="18" t="n">
        <v>45946</v>
      </c>
      <c r="K58" s="19" t="n">
        <v>2200</v>
      </c>
      <c r="L58" s="21" t="n">
        <f aca="false">H58-J58</f>
        <v>-29</v>
      </c>
      <c r="M58" s="11" t="n">
        <f aca="false">K58*L58</f>
        <v>-63800</v>
      </c>
    </row>
    <row r="59" s="25" customFormat="true" ht="13.8" hidden="false" customHeight="false" outlineLevel="0" collapsed="false">
      <c r="A59" s="1"/>
      <c r="B59" s="12" t="s">
        <v>209</v>
      </c>
      <c r="C59" s="13" t="s">
        <v>210</v>
      </c>
      <c r="D59" s="23" t="s">
        <v>211</v>
      </c>
      <c r="E59" s="24" t="s">
        <v>212</v>
      </c>
      <c r="F59" s="14" t="s">
        <v>213</v>
      </c>
      <c r="G59" s="22" t="n">
        <v>45348</v>
      </c>
      <c r="H59" s="16" t="n">
        <f aca="false">G59+30</f>
        <v>45378</v>
      </c>
      <c r="I59" s="17" t="s">
        <v>185</v>
      </c>
      <c r="J59" s="18" t="n">
        <v>45946</v>
      </c>
      <c r="K59" s="19" t="n">
        <v>7670.53</v>
      </c>
      <c r="L59" s="21" t="n">
        <f aca="false">H59-J59</f>
        <v>-568</v>
      </c>
      <c r="M59" s="11" t="n">
        <f aca="false">K59*L59</f>
        <v>-4356861.04</v>
      </c>
    </row>
    <row r="60" s="25" customFormat="true" ht="13.8" hidden="false" customHeight="false" outlineLevel="0" collapsed="false">
      <c r="A60" s="1"/>
      <c r="B60" s="12"/>
      <c r="C60" s="13" t="s">
        <v>214</v>
      </c>
      <c r="D60" s="23" t="s">
        <v>215</v>
      </c>
      <c r="E60" s="24" t="s">
        <v>216</v>
      </c>
      <c r="F60" s="14" t="s">
        <v>119</v>
      </c>
      <c r="G60" s="22" t="n">
        <v>45911</v>
      </c>
      <c r="H60" s="16" t="n">
        <f aca="false">G60+30</f>
        <v>45941</v>
      </c>
      <c r="I60" s="17" t="s">
        <v>185</v>
      </c>
      <c r="J60" s="18" t="n">
        <v>45946</v>
      </c>
      <c r="K60" s="19" t="n">
        <v>37936.91</v>
      </c>
      <c r="L60" s="21" t="n">
        <f aca="false">H60-J60</f>
        <v>-5</v>
      </c>
      <c r="M60" s="11" t="n">
        <f aca="false">K60*L60</f>
        <v>-189684.55</v>
      </c>
    </row>
    <row r="61" s="25" customFormat="true" ht="13.8" hidden="false" customHeight="false" outlineLevel="0" collapsed="false">
      <c r="A61" s="1"/>
      <c r="B61" s="12"/>
      <c r="C61" s="13" t="s">
        <v>217</v>
      </c>
      <c r="D61" s="23" t="s">
        <v>218</v>
      </c>
      <c r="E61" s="24" t="s">
        <v>192</v>
      </c>
      <c r="F61" s="14" t="s">
        <v>219</v>
      </c>
      <c r="G61" s="22" t="n">
        <v>45510</v>
      </c>
      <c r="H61" s="16" t="n">
        <f aca="false">G61+30</f>
        <v>45540</v>
      </c>
      <c r="I61" s="17" t="s">
        <v>185</v>
      </c>
      <c r="J61" s="18" t="n">
        <v>45946</v>
      </c>
      <c r="K61" s="19" t="n">
        <v>7906.86</v>
      </c>
      <c r="L61" s="21" t="n">
        <f aca="false">H61-J61</f>
        <v>-406</v>
      </c>
      <c r="M61" s="11" t="n">
        <f aca="false">K61*L61</f>
        <v>-3210185.16</v>
      </c>
    </row>
    <row r="62" s="25" customFormat="true" ht="13.8" hidden="false" customHeight="false" outlineLevel="0" collapsed="false">
      <c r="A62" s="1"/>
      <c r="B62" s="12"/>
      <c r="C62" s="13" t="s">
        <v>220</v>
      </c>
      <c r="D62" s="23" t="s">
        <v>221</v>
      </c>
      <c r="E62" s="24" t="s">
        <v>199</v>
      </c>
      <c r="F62" s="14" t="s">
        <v>119</v>
      </c>
      <c r="G62" s="22" t="n">
        <v>45915</v>
      </c>
      <c r="H62" s="16" t="n">
        <f aca="false">G62+30</f>
        <v>45945</v>
      </c>
      <c r="I62" s="17" t="s">
        <v>185</v>
      </c>
      <c r="J62" s="18" t="n">
        <v>45946</v>
      </c>
      <c r="K62" s="19" t="n">
        <v>841.5</v>
      </c>
      <c r="L62" s="21" t="n">
        <f aca="false">H62-J62</f>
        <v>-1</v>
      </c>
      <c r="M62" s="11" t="n">
        <f aca="false">K62*L62</f>
        <v>-841.5</v>
      </c>
    </row>
    <row r="63" s="25" customFormat="true" ht="13.8" hidden="false" customHeight="false" outlineLevel="0" collapsed="false">
      <c r="A63" s="1"/>
      <c r="B63" s="12"/>
      <c r="C63" s="13" t="s">
        <v>222</v>
      </c>
      <c r="D63" s="23" t="s">
        <v>223</v>
      </c>
      <c r="E63" s="24" t="s">
        <v>224</v>
      </c>
      <c r="F63" s="14" t="s">
        <v>225</v>
      </c>
      <c r="G63" s="22" t="n">
        <v>45790</v>
      </c>
      <c r="H63" s="16" t="n">
        <f aca="false">G63+30</f>
        <v>45820</v>
      </c>
      <c r="I63" s="17" t="s">
        <v>185</v>
      </c>
      <c r="J63" s="18" t="n">
        <v>45946</v>
      </c>
      <c r="K63" s="19" t="n">
        <v>12488.62</v>
      </c>
      <c r="L63" s="21" t="n">
        <f aca="false">H63-J63</f>
        <v>-126</v>
      </c>
      <c r="M63" s="11" t="n">
        <f aca="false">K63*L63</f>
        <v>-1573566.12</v>
      </c>
    </row>
    <row r="64" s="25" customFormat="true" ht="13.8" hidden="false" customHeight="false" outlineLevel="0" collapsed="false">
      <c r="A64" s="1"/>
      <c r="B64" s="12"/>
      <c r="C64" s="13" t="s">
        <v>226</v>
      </c>
      <c r="D64" s="23" t="s">
        <v>227</v>
      </c>
      <c r="E64" s="24" t="s">
        <v>228</v>
      </c>
      <c r="F64" s="14" t="s">
        <v>229</v>
      </c>
      <c r="G64" s="22" t="n">
        <v>45915</v>
      </c>
      <c r="H64" s="16" t="n">
        <f aca="false">G64+30</f>
        <v>45945</v>
      </c>
      <c r="I64" s="17" t="s">
        <v>185</v>
      </c>
      <c r="J64" s="18" t="n">
        <v>45946</v>
      </c>
      <c r="K64" s="19" t="n">
        <v>20476.26</v>
      </c>
      <c r="L64" s="21" t="n">
        <f aca="false">H64-J64</f>
        <v>-1</v>
      </c>
      <c r="M64" s="11" t="n">
        <f aca="false">K64*L64</f>
        <v>-20476.26</v>
      </c>
    </row>
    <row r="65" s="25" customFormat="true" ht="13.8" hidden="false" customHeight="false" outlineLevel="0" collapsed="false">
      <c r="A65" s="1"/>
      <c r="B65" s="12"/>
      <c r="C65" s="13" t="s">
        <v>230</v>
      </c>
      <c r="D65" s="23" t="s">
        <v>231</v>
      </c>
      <c r="E65" s="24" t="s">
        <v>232</v>
      </c>
      <c r="F65" s="14" t="s">
        <v>233</v>
      </c>
      <c r="G65" s="22" t="n">
        <v>45589</v>
      </c>
      <c r="H65" s="16" t="n">
        <f aca="false">G65+30</f>
        <v>45619</v>
      </c>
      <c r="I65" s="17" t="s">
        <v>185</v>
      </c>
      <c r="J65" s="18" t="n">
        <v>45946</v>
      </c>
      <c r="K65" s="19" t="n">
        <v>4163.95</v>
      </c>
      <c r="L65" s="21" t="n">
        <f aca="false">H65-J65</f>
        <v>-327</v>
      </c>
      <c r="M65" s="11" t="n">
        <f aca="false">K65*L65</f>
        <v>-1361611.65</v>
      </c>
    </row>
    <row r="66" s="25" customFormat="true" ht="13.8" hidden="false" customHeight="false" outlineLevel="0" collapsed="false">
      <c r="A66" s="1"/>
      <c r="B66" s="12"/>
      <c r="C66" s="13" t="s">
        <v>234</v>
      </c>
      <c r="D66" s="23" t="s">
        <v>235</v>
      </c>
      <c r="E66" s="24" t="s">
        <v>236</v>
      </c>
      <c r="F66" s="14" t="s">
        <v>237</v>
      </c>
      <c r="G66" s="22" t="n">
        <v>45911</v>
      </c>
      <c r="H66" s="16" t="n">
        <f aca="false">G66+30</f>
        <v>45941</v>
      </c>
      <c r="I66" s="17" t="s">
        <v>185</v>
      </c>
      <c r="J66" s="18" t="n">
        <v>45946</v>
      </c>
      <c r="K66" s="19" t="n">
        <v>37984.21</v>
      </c>
      <c r="L66" s="21" t="n">
        <f aca="false">H66-J66</f>
        <v>-5</v>
      </c>
      <c r="M66" s="11" t="n">
        <f aca="false">K66*L66</f>
        <v>-189921.05</v>
      </c>
    </row>
    <row r="67" s="25" customFormat="true" ht="13.8" hidden="false" customHeight="false" outlineLevel="0" collapsed="false">
      <c r="A67" s="1"/>
      <c r="B67" s="12"/>
      <c r="C67" s="13" t="s">
        <v>32</v>
      </c>
      <c r="D67" s="23" t="s">
        <v>238</v>
      </c>
      <c r="E67" s="24" t="s">
        <v>236</v>
      </c>
      <c r="F67" s="14" t="s">
        <v>237</v>
      </c>
      <c r="G67" s="22" t="n">
        <v>45911</v>
      </c>
      <c r="H67" s="16" t="n">
        <f aca="false">G67+30</f>
        <v>45941</v>
      </c>
      <c r="I67" s="17" t="s">
        <v>185</v>
      </c>
      <c r="J67" s="18" t="n">
        <v>45946</v>
      </c>
      <c r="K67" s="19" t="n">
        <v>11994.58</v>
      </c>
      <c r="L67" s="21" t="n">
        <f aca="false">H67-J67</f>
        <v>-5</v>
      </c>
      <c r="M67" s="11" t="n">
        <f aca="false">K67*L67</f>
        <v>-59972.9</v>
      </c>
    </row>
    <row r="68" s="25" customFormat="true" ht="13.8" hidden="false" customHeight="false" outlineLevel="0" collapsed="false">
      <c r="A68" s="1"/>
      <c r="B68" s="12"/>
      <c r="C68" s="13" t="s">
        <v>239</v>
      </c>
      <c r="D68" s="23" t="s">
        <v>240</v>
      </c>
      <c r="E68" s="24" t="s">
        <v>241</v>
      </c>
      <c r="F68" s="14" t="s">
        <v>242</v>
      </c>
      <c r="G68" s="22" t="n">
        <v>45918</v>
      </c>
      <c r="H68" s="16" t="n">
        <f aca="false">G68+30</f>
        <v>45948</v>
      </c>
      <c r="I68" s="17" t="s">
        <v>185</v>
      </c>
      <c r="J68" s="18" t="n">
        <v>45946</v>
      </c>
      <c r="K68" s="19" t="n">
        <v>24138.39</v>
      </c>
      <c r="L68" s="21" t="n">
        <f aca="false">H68-J68</f>
        <v>2</v>
      </c>
      <c r="M68" s="11" t="n">
        <f aca="false">K68*L68</f>
        <v>48276.78</v>
      </c>
    </row>
    <row r="69" s="25" customFormat="true" ht="13.8" hidden="false" customHeight="false" outlineLevel="0" collapsed="false">
      <c r="A69" s="1"/>
      <c r="B69" s="12"/>
      <c r="C69" s="13" t="s">
        <v>243</v>
      </c>
      <c r="D69" s="23" t="s">
        <v>244</v>
      </c>
      <c r="E69" s="24" t="s">
        <v>245</v>
      </c>
      <c r="F69" s="14" t="s">
        <v>60</v>
      </c>
      <c r="G69" s="22" t="n">
        <v>45922</v>
      </c>
      <c r="H69" s="16" t="n">
        <f aca="false">G69+30</f>
        <v>45952</v>
      </c>
      <c r="I69" s="17" t="s">
        <v>185</v>
      </c>
      <c r="J69" s="18" t="n">
        <v>45946</v>
      </c>
      <c r="K69" s="19" t="n">
        <v>129767.38</v>
      </c>
      <c r="L69" s="21" t="n">
        <f aca="false">H69-J69</f>
        <v>6</v>
      </c>
      <c r="M69" s="11" t="n">
        <f aca="false">K69*L69</f>
        <v>778604.28</v>
      </c>
    </row>
    <row r="70" s="25" customFormat="true" ht="13.8" hidden="false" customHeight="false" outlineLevel="0" collapsed="false">
      <c r="A70" s="1"/>
      <c r="B70" s="12"/>
      <c r="C70" s="13" t="s">
        <v>246</v>
      </c>
      <c r="D70" s="23" t="s">
        <v>247</v>
      </c>
      <c r="E70" s="24" t="s">
        <v>248</v>
      </c>
      <c r="F70" s="14" t="s">
        <v>249</v>
      </c>
      <c r="G70" s="22" t="n">
        <v>45911</v>
      </c>
      <c r="H70" s="16" t="n">
        <f aca="false">G70+30</f>
        <v>45941</v>
      </c>
      <c r="I70" s="17" t="s">
        <v>185</v>
      </c>
      <c r="J70" s="18" t="n">
        <v>45946</v>
      </c>
      <c r="K70" s="19" t="n">
        <v>16460.97</v>
      </c>
      <c r="L70" s="21" t="n">
        <f aca="false">H70-J70</f>
        <v>-5</v>
      </c>
      <c r="M70" s="11" t="n">
        <f aca="false">K70*L70</f>
        <v>-82304.85</v>
      </c>
    </row>
    <row r="71" s="25" customFormat="true" ht="13.8" hidden="false" customHeight="false" outlineLevel="0" collapsed="false">
      <c r="A71" s="1"/>
      <c r="B71" s="12" t="s">
        <v>250</v>
      </c>
      <c r="C71" s="13" t="s">
        <v>251</v>
      </c>
      <c r="D71" s="23" t="s">
        <v>252</v>
      </c>
      <c r="E71" s="24" t="s">
        <v>253</v>
      </c>
      <c r="F71" s="14" t="s">
        <v>254</v>
      </c>
      <c r="G71" s="22" t="n">
        <v>45923</v>
      </c>
      <c r="H71" s="16" t="n">
        <f aca="false">G71+30</f>
        <v>45953</v>
      </c>
      <c r="I71" s="17" t="s">
        <v>185</v>
      </c>
      <c r="J71" s="18" t="n">
        <v>45946</v>
      </c>
      <c r="K71" s="19" t="n">
        <v>31152</v>
      </c>
      <c r="L71" s="21" t="n">
        <f aca="false">H71-J71</f>
        <v>7</v>
      </c>
      <c r="M71" s="11" t="n">
        <f aca="false">K71*L71</f>
        <v>218064</v>
      </c>
    </row>
    <row r="72" s="25" customFormat="true" ht="13.8" hidden="false" customHeight="false" outlineLevel="0" collapsed="false">
      <c r="A72" s="1"/>
      <c r="B72" s="12"/>
      <c r="C72" s="13" t="s">
        <v>255</v>
      </c>
      <c r="D72" s="23" t="s">
        <v>256</v>
      </c>
      <c r="E72" s="24" t="s">
        <v>257</v>
      </c>
      <c r="F72" s="14" t="s">
        <v>258</v>
      </c>
      <c r="G72" s="22" t="n">
        <v>45924</v>
      </c>
      <c r="H72" s="16" t="n">
        <f aca="false">G72+30</f>
        <v>45954</v>
      </c>
      <c r="I72" s="17" t="s">
        <v>185</v>
      </c>
      <c r="J72" s="18" t="n">
        <v>45946</v>
      </c>
      <c r="K72" s="19" t="n">
        <v>33001.49</v>
      </c>
      <c r="L72" s="21" t="n">
        <f aca="false">H72-J72</f>
        <v>8</v>
      </c>
      <c r="M72" s="11" t="n">
        <f aca="false">K72*L72</f>
        <v>264011.92</v>
      </c>
    </row>
    <row r="73" s="25" customFormat="true" ht="13.8" hidden="false" customHeight="false" outlineLevel="0" collapsed="false">
      <c r="A73" s="1"/>
      <c r="B73" s="12"/>
      <c r="C73" s="13" t="s">
        <v>137</v>
      </c>
      <c r="D73" s="23" t="s">
        <v>259</v>
      </c>
      <c r="E73" s="24" t="s">
        <v>260</v>
      </c>
      <c r="F73" s="14" t="s">
        <v>258</v>
      </c>
      <c r="G73" s="22" t="n">
        <v>45924</v>
      </c>
      <c r="H73" s="16" t="n">
        <f aca="false">G73+30</f>
        <v>45954</v>
      </c>
      <c r="I73" s="17" t="s">
        <v>185</v>
      </c>
      <c r="J73" s="18" t="n">
        <v>45946</v>
      </c>
      <c r="K73" s="19" t="n">
        <v>3346.67</v>
      </c>
      <c r="L73" s="21" t="n">
        <f aca="false">H73-J73</f>
        <v>8</v>
      </c>
      <c r="M73" s="11" t="n">
        <f aca="false">K73*L73</f>
        <v>26773.36</v>
      </c>
    </row>
    <row r="74" s="25" customFormat="true" ht="13.8" hidden="false" customHeight="false" outlineLevel="0" collapsed="false">
      <c r="A74" s="1"/>
      <c r="B74" s="12"/>
      <c r="C74" s="13" t="s">
        <v>193</v>
      </c>
      <c r="D74" s="23" t="s">
        <v>261</v>
      </c>
      <c r="E74" s="24" t="s">
        <v>262</v>
      </c>
      <c r="F74" s="14" t="s">
        <v>254</v>
      </c>
      <c r="G74" s="22" t="n">
        <v>45924</v>
      </c>
      <c r="H74" s="16" t="n">
        <f aca="false">G74+30</f>
        <v>45954</v>
      </c>
      <c r="I74" s="17" t="s">
        <v>185</v>
      </c>
      <c r="J74" s="18" t="n">
        <v>45946</v>
      </c>
      <c r="K74" s="19" t="n">
        <v>2320.36</v>
      </c>
      <c r="L74" s="21" t="n">
        <f aca="false">H74-J74</f>
        <v>8</v>
      </c>
      <c r="M74" s="11" t="n">
        <f aca="false">K74*L74</f>
        <v>18562.88</v>
      </c>
    </row>
    <row r="75" s="25" customFormat="true" ht="13.8" hidden="false" customHeight="false" outlineLevel="0" collapsed="false">
      <c r="A75" s="1"/>
      <c r="B75" s="12"/>
      <c r="C75" s="13" t="s">
        <v>263</v>
      </c>
      <c r="D75" s="23" t="s">
        <v>264</v>
      </c>
      <c r="E75" s="14" t="s">
        <v>26</v>
      </c>
      <c r="F75" s="14" t="s">
        <v>265</v>
      </c>
      <c r="G75" s="22" t="n">
        <v>45715</v>
      </c>
      <c r="H75" s="16" t="n">
        <f aca="false">G75+30</f>
        <v>45745</v>
      </c>
      <c r="I75" s="17" t="s">
        <v>185</v>
      </c>
      <c r="J75" s="18" t="n">
        <v>45946</v>
      </c>
      <c r="K75" s="19" t="n">
        <v>7095.14</v>
      </c>
      <c r="L75" s="21" t="n">
        <f aca="false">H75-J75</f>
        <v>-201</v>
      </c>
      <c r="M75" s="11" t="n">
        <f aca="false">K75*L75</f>
        <v>-1426123.14</v>
      </c>
    </row>
    <row r="76" s="39" customFormat="true" ht="13.8" hidden="false" customHeight="false" outlineLevel="0" collapsed="false">
      <c r="A76" s="26"/>
      <c r="B76" s="27"/>
      <c r="C76" s="28" t="s">
        <v>263</v>
      </c>
      <c r="D76" s="29" t="s">
        <v>266</v>
      </c>
      <c r="E76" s="30" t="s">
        <v>267</v>
      </c>
      <c r="F76" s="31" t="s">
        <v>268</v>
      </c>
      <c r="G76" s="32" t="n">
        <v>44924</v>
      </c>
      <c r="H76" s="33" t="n">
        <f aca="false">G76+30</f>
        <v>44954</v>
      </c>
      <c r="I76" s="34" t="s">
        <v>185</v>
      </c>
      <c r="J76" s="35" t="n">
        <v>45946</v>
      </c>
      <c r="K76" s="36" t="n">
        <v>8740.16</v>
      </c>
      <c r="L76" s="37" t="n">
        <f aca="false">H76-J76</f>
        <v>-992</v>
      </c>
      <c r="M76" s="38" t="n">
        <f aca="false">K76*L76</f>
        <v>-8670238.72</v>
      </c>
    </row>
    <row r="77" s="25" customFormat="true" ht="13.8" hidden="false" customHeight="false" outlineLevel="0" collapsed="false">
      <c r="A77" s="1"/>
      <c r="B77" s="12"/>
      <c r="C77" s="13" t="s">
        <v>269</v>
      </c>
      <c r="D77" s="23" t="s">
        <v>270</v>
      </c>
      <c r="E77" s="24" t="s">
        <v>236</v>
      </c>
      <c r="F77" s="14" t="s">
        <v>60</v>
      </c>
      <c r="G77" s="22" t="n">
        <v>45923</v>
      </c>
      <c r="H77" s="16" t="n">
        <f aca="false">G77+30</f>
        <v>45953</v>
      </c>
      <c r="I77" s="17" t="s">
        <v>185</v>
      </c>
      <c r="J77" s="18" t="n">
        <v>45946</v>
      </c>
      <c r="K77" s="19" t="n">
        <v>70994</v>
      </c>
      <c r="L77" s="21" t="n">
        <f aca="false">H77-J77</f>
        <v>7</v>
      </c>
      <c r="M77" s="11" t="n">
        <f aca="false">K77*L77</f>
        <v>496958</v>
      </c>
    </row>
    <row r="78" s="25" customFormat="true" ht="13.8" hidden="false" customHeight="false" outlineLevel="0" collapsed="false">
      <c r="A78" s="1"/>
      <c r="B78" s="12"/>
      <c r="C78" s="13" t="s">
        <v>271</v>
      </c>
      <c r="D78" s="23" t="s">
        <v>272</v>
      </c>
      <c r="E78" s="24" t="s">
        <v>260</v>
      </c>
      <c r="F78" s="14" t="s">
        <v>273</v>
      </c>
      <c r="G78" s="22" t="n">
        <v>45894</v>
      </c>
      <c r="H78" s="16" t="n">
        <f aca="false">G78+30</f>
        <v>45924</v>
      </c>
      <c r="I78" s="17" t="s">
        <v>185</v>
      </c>
      <c r="J78" s="18" t="n">
        <v>45946</v>
      </c>
      <c r="K78" s="19" t="n">
        <v>28368.26</v>
      </c>
      <c r="L78" s="21" t="n">
        <f aca="false">H78-J78</f>
        <v>-22</v>
      </c>
      <c r="M78" s="11" t="n">
        <f aca="false">K78*L78</f>
        <v>-624101.72</v>
      </c>
    </row>
    <row r="79" s="25" customFormat="true" ht="13.8" hidden="false" customHeight="false" outlineLevel="0" collapsed="false">
      <c r="A79" s="1"/>
      <c r="B79" s="12"/>
      <c r="C79" s="13" t="s">
        <v>274</v>
      </c>
      <c r="D79" s="23" t="s">
        <v>275</v>
      </c>
      <c r="E79" s="24" t="s">
        <v>276</v>
      </c>
      <c r="F79" s="14" t="s">
        <v>277</v>
      </c>
      <c r="G79" s="22" t="n">
        <v>45874</v>
      </c>
      <c r="H79" s="16" t="n">
        <f aca="false">G79+30</f>
        <v>45904</v>
      </c>
      <c r="I79" s="17" t="s">
        <v>185</v>
      </c>
      <c r="J79" s="18" t="n">
        <v>45946</v>
      </c>
      <c r="K79" s="19" t="n">
        <v>3035.41</v>
      </c>
      <c r="L79" s="21" t="n">
        <f aca="false">H79-J79</f>
        <v>-42</v>
      </c>
      <c r="M79" s="11" t="n">
        <f aca="false">K79*L79</f>
        <v>-127487.22</v>
      </c>
    </row>
    <row r="80" s="25" customFormat="true" ht="13.8" hidden="false" customHeight="false" outlineLevel="0" collapsed="false">
      <c r="A80" s="1"/>
      <c r="B80" s="12"/>
      <c r="C80" s="40" t="s">
        <v>12</v>
      </c>
      <c r="D80" s="41" t="s">
        <v>278</v>
      </c>
      <c r="E80" s="14" t="s">
        <v>279</v>
      </c>
      <c r="F80" s="14" t="s">
        <v>31</v>
      </c>
      <c r="G80" s="22" t="n">
        <v>45901</v>
      </c>
      <c r="H80" s="16" t="n">
        <f aca="false">G80+30</f>
        <v>45931</v>
      </c>
      <c r="I80" s="17" t="s">
        <v>185</v>
      </c>
      <c r="J80" s="18" t="n">
        <v>45946</v>
      </c>
      <c r="K80" s="42" t="n">
        <v>833.4</v>
      </c>
      <c r="L80" s="21" t="n">
        <f aca="false">H80-J80</f>
        <v>-15</v>
      </c>
      <c r="M80" s="11" t="n">
        <f aca="false">K80*L80</f>
        <v>-12501</v>
      </c>
    </row>
    <row r="81" s="25" customFormat="true" ht="13.8" hidden="false" customHeight="false" outlineLevel="0" collapsed="false">
      <c r="A81" s="1"/>
      <c r="B81" s="12"/>
      <c r="C81" s="43" t="s">
        <v>280</v>
      </c>
      <c r="D81" s="23" t="s">
        <v>281</v>
      </c>
      <c r="E81" s="44" t="s">
        <v>118</v>
      </c>
      <c r="F81" s="44" t="s">
        <v>282</v>
      </c>
      <c r="G81" s="22" t="n">
        <v>45845</v>
      </c>
      <c r="H81" s="16" t="n">
        <f aca="false">G81+30</f>
        <v>45875</v>
      </c>
      <c r="I81" s="17" t="s">
        <v>185</v>
      </c>
      <c r="J81" s="18" t="n">
        <v>45946</v>
      </c>
      <c r="K81" s="19" t="n">
        <v>1634.94</v>
      </c>
      <c r="L81" s="21" t="n">
        <f aca="false">H81-J81</f>
        <v>-71</v>
      </c>
      <c r="M81" s="11" t="n">
        <f aca="false">K81*L81</f>
        <v>-116080.74</v>
      </c>
    </row>
    <row r="82" s="25" customFormat="true" ht="13.8" hidden="false" customHeight="false" outlineLevel="0" collapsed="false">
      <c r="A82" s="1"/>
      <c r="B82" s="12"/>
      <c r="C82" s="43" t="s">
        <v>283</v>
      </c>
      <c r="D82" s="23" t="s">
        <v>284</v>
      </c>
      <c r="E82" s="44" t="s">
        <v>285</v>
      </c>
      <c r="F82" s="44" t="s">
        <v>277</v>
      </c>
      <c r="G82" s="22" t="n">
        <v>45883</v>
      </c>
      <c r="H82" s="16" t="n">
        <f aca="false">G82+30</f>
        <v>45913</v>
      </c>
      <c r="I82" s="17" t="s">
        <v>185</v>
      </c>
      <c r="J82" s="18" t="n">
        <v>45946</v>
      </c>
      <c r="K82" s="19" t="n">
        <v>3226</v>
      </c>
      <c r="L82" s="21" t="n">
        <f aca="false">H82-J82</f>
        <v>-33</v>
      </c>
      <c r="M82" s="11" t="n">
        <f aca="false">K82*L82</f>
        <v>-106458</v>
      </c>
    </row>
    <row r="83" s="25" customFormat="true" ht="13.8" hidden="false" customHeight="false" outlineLevel="0" collapsed="false">
      <c r="A83" s="1"/>
      <c r="B83" s="1"/>
      <c r="C83" s="43" t="s">
        <v>286</v>
      </c>
      <c r="D83" s="23" t="s">
        <v>287</v>
      </c>
      <c r="E83" s="44" t="s">
        <v>288</v>
      </c>
      <c r="F83" s="44" t="s">
        <v>289</v>
      </c>
      <c r="G83" s="22" t="n">
        <v>45880</v>
      </c>
      <c r="H83" s="16" t="n">
        <f aca="false">G83+30</f>
        <v>45910</v>
      </c>
      <c r="I83" s="17" t="s">
        <v>185</v>
      </c>
      <c r="J83" s="18" t="n">
        <v>45946</v>
      </c>
      <c r="K83" s="19" t="n">
        <v>920</v>
      </c>
      <c r="L83" s="21" t="n">
        <f aca="false">H83-J83</f>
        <v>-36</v>
      </c>
      <c r="M83" s="11" t="n">
        <f aca="false">K83*L83</f>
        <v>-33120</v>
      </c>
    </row>
    <row r="84" s="25" customFormat="true" ht="13.8" hidden="false" customHeight="false" outlineLevel="0" collapsed="false">
      <c r="A84" s="1"/>
      <c r="B84" s="1"/>
      <c r="C84" s="43" t="s">
        <v>290</v>
      </c>
      <c r="D84" s="23" t="s">
        <v>291</v>
      </c>
      <c r="E84" s="44" t="s">
        <v>292</v>
      </c>
      <c r="F84" s="44" t="s">
        <v>293</v>
      </c>
      <c r="G84" s="22" t="n">
        <v>45910</v>
      </c>
      <c r="H84" s="16" t="n">
        <f aca="false">G84+30</f>
        <v>45940</v>
      </c>
      <c r="I84" s="17" t="s">
        <v>185</v>
      </c>
      <c r="J84" s="18" t="n">
        <v>45946</v>
      </c>
      <c r="K84" s="19" t="n">
        <v>527.48</v>
      </c>
      <c r="L84" s="21" t="n">
        <f aca="false">H84-J84</f>
        <v>-6</v>
      </c>
      <c r="M84" s="11" t="n">
        <f aca="false">K84*L84</f>
        <v>-3164.88</v>
      </c>
    </row>
    <row r="85" s="25" customFormat="true" ht="13.8" hidden="false" customHeight="false" outlineLevel="0" collapsed="false">
      <c r="A85" s="1"/>
      <c r="B85" s="1"/>
      <c r="C85" s="43" t="s">
        <v>294</v>
      </c>
      <c r="D85" s="23" t="s">
        <v>295</v>
      </c>
      <c r="E85" s="44" t="s">
        <v>296</v>
      </c>
      <c r="F85" s="44" t="s">
        <v>297</v>
      </c>
      <c r="G85" s="22" t="n">
        <v>45845</v>
      </c>
      <c r="H85" s="16" t="n">
        <f aca="false">G85+30</f>
        <v>45875</v>
      </c>
      <c r="I85" s="17" t="s">
        <v>185</v>
      </c>
      <c r="J85" s="18" t="n">
        <v>45946</v>
      </c>
      <c r="K85" s="19" t="n">
        <v>172.01</v>
      </c>
      <c r="L85" s="21" t="n">
        <f aca="false">H85-J85</f>
        <v>-71</v>
      </c>
      <c r="M85" s="11" t="n">
        <f aca="false">K85*L85</f>
        <v>-12212.71</v>
      </c>
    </row>
    <row r="86" s="25" customFormat="true" ht="13.8" hidden="false" customHeight="false" outlineLevel="0" collapsed="false">
      <c r="A86" s="1"/>
      <c r="B86" s="1"/>
      <c r="C86" s="43" t="s">
        <v>298</v>
      </c>
      <c r="D86" s="23" t="s">
        <v>299</v>
      </c>
      <c r="E86" s="44" t="s">
        <v>296</v>
      </c>
      <c r="F86" s="44" t="s">
        <v>300</v>
      </c>
      <c r="G86" s="22" t="n">
        <v>45917</v>
      </c>
      <c r="H86" s="16" t="n">
        <f aca="false">G86+30</f>
        <v>45947</v>
      </c>
      <c r="I86" s="17" t="s">
        <v>185</v>
      </c>
      <c r="J86" s="18" t="n">
        <v>45946</v>
      </c>
      <c r="K86" s="19" t="n">
        <v>2000</v>
      </c>
      <c r="L86" s="21" t="n">
        <f aca="false">H86-J86</f>
        <v>1</v>
      </c>
      <c r="M86" s="11" t="n">
        <f aca="false">K86*L86</f>
        <v>2000</v>
      </c>
    </row>
    <row r="87" s="25" customFormat="true" ht="13.8" hidden="false" customHeight="false" outlineLevel="0" collapsed="false">
      <c r="A87" s="1"/>
      <c r="B87" s="1"/>
      <c r="C87" s="45" t="s">
        <v>12</v>
      </c>
      <c r="D87" s="41" t="s">
        <v>301</v>
      </c>
      <c r="E87" s="44" t="s">
        <v>302</v>
      </c>
      <c r="F87" s="44" t="s">
        <v>15</v>
      </c>
      <c r="G87" s="22" t="n">
        <v>45930</v>
      </c>
      <c r="H87" s="16" t="n">
        <f aca="false">G87+30</f>
        <v>45960</v>
      </c>
      <c r="I87" s="17" t="s">
        <v>185</v>
      </c>
      <c r="J87" s="18" t="n">
        <v>45946</v>
      </c>
      <c r="K87" s="42" t="n">
        <v>2500</v>
      </c>
      <c r="L87" s="21" t="n">
        <f aca="false">H87-J87</f>
        <v>14</v>
      </c>
      <c r="M87" s="11" t="n">
        <f aca="false">K87*L87</f>
        <v>35000</v>
      </c>
    </row>
    <row r="88" s="25" customFormat="true" ht="13.8" hidden="false" customHeight="false" outlineLevel="0" collapsed="false">
      <c r="A88" s="1"/>
      <c r="B88" s="1"/>
      <c r="C88" s="13" t="s">
        <v>66</v>
      </c>
      <c r="D88" s="14" t="s">
        <v>303</v>
      </c>
      <c r="E88" s="46" t="s">
        <v>174</v>
      </c>
      <c r="F88" s="46" t="s">
        <v>304</v>
      </c>
      <c r="G88" s="22" t="n">
        <v>45800</v>
      </c>
      <c r="H88" s="16" t="n">
        <f aca="false">G88+30</f>
        <v>45830</v>
      </c>
      <c r="I88" s="17" t="n">
        <v>710</v>
      </c>
      <c r="J88" s="18" t="n">
        <v>45947</v>
      </c>
      <c r="K88" s="19" t="n">
        <v>127145.93</v>
      </c>
      <c r="L88" s="21" t="n">
        <f aca="false">H88-J88</f>
        <v>-117</v>
      </c>
      <c r="M88" s="11" t="n">
        <f aca="false">K88*L88</f>
        <v>-14876073.81</v>
      </c>
    </row>
    <row r="89" s="25" customFormat="true" ht="13.8" hidden="false" customHeight="false" outlineLevel="0" collapsed="false">
      <c r="A89" s="1"/>
      <c r="B89" s="1"/>
      <c r="C89" s="13" t="s">
        <v>305</v>
      </c>
      <c r="D89" s="14" t="s">
        <v>306</v>
      </c>
      <c r="E89" s="46" t="s">
        <v>127</v>
      </c>
      <c r="F89" s="46" t="s">
        <v>307</v>
      </c>
      <c r="G89" s="22" t="n">
        <v>45757</v>
      </c>
      <c r="H89" s="16" t="n">
        <f aca="false">G89+30</f>
        <v>45787</v>
      </c>
      <c r="I89" s="17" t="n">
        <v>712</v>
      </c>
      <c r="J89" s="18" t="n">
        <v>45947</v>
      </c>
      <c r="K89" s="19" t="n">
        <v>11759.36</v>
      </c>
      <c r="L89" s="21" t="n">
        <f aca="false">H89-J89</f>
        <v>-160</v>
      </c>
      <c r="M89" s="11" t="n">
        <f aca="false">K89*L89</f>
        <v>-1881497.6</v>
      </c>
    </row>
    <row r="90" s="25" customFormat="true" ht="13.8" hidden="false" customHeight="false" outlineLevel="0" collapsed="false">
      <c r="A90" s="1"/>
      <c r="B90" s="1"/>
      <c r="C90" s="47" t="s">
        <v>230</v>
      </c>
      <c r="D90" s="48" t="s">
        <v>308</v>
      </c>
      <c r="E90" s="46" t="s">
        <v>309</v>
      </c>
      <c r="F90" s="46" t="s">
        <v>242</v>
      </c>
      <c r="G90" s="22" t="n">
        <v>45932</v>
      </c>
      <c r="H90" s="16" t="n">
        <f aca="false">G90+30</f>
        <v>45962</v>
      </c>
      <c r="I90" s="49" t="n">
        <v>711</v>
      </c>
      <c r="J90" s="50" t="n">
        <v>45947</v>
      </c>
      <c r="K90" s="51" t="n">
        <v>92924.09</v>
      </c>
      <c r="L90" s="21" t="n">
        <f aca="false">H90-J90</f>
        <v>15</v>
      </c>
      <c r="M90" s="11" t="n">
        <f aca="false">K90*L90</f>
        <v>1393861.35</v>
      </c>
    </row>
    <row r="91" s="25" customFormat="true" ht="13.8" hidden="false" customHeight="false" outlineLevel="0" collapsed="false">
      <c r="A91" s="1"/>
      <c r="B91" s="1"/>
      <c r="C91" s="13" t="s">
        <v>310</v>
      </c>
      <c r="D91" s="14" t="s">
        <v>311</v>
      </c>
      <c r="E91" s="46" t="s">
        <v>312</v>
      </c>
      <c r="F91" s="46" t="s">
        <v>313</v>
      </c>
      <c r="G91" s="22" t="n">
        <v>45427</v>
      </c>
      <c r="H91" s="16" t="n">
        <f aca="false">G91+30</f>
        <v>45457</v>
      </c>
      <c r="I91" s="17" t="n">
        <v>709</v>
      </c>
      <c r="J91" s="18" t="n">
        <v>45947</v>
      </c>
      <c r="K91" s="19" t="n">
        <v>82379.1</v>
      </c>
      <c r="L91" s="21" t="n">
        <f aca="false">H91-J91</f>
        <v>-490</v>
      </c>
      <c r="M91" s="11" t="n">
        <f aca="false">K91*L91</f>
        <v>-40365759</v>
      </c>
    </row>
    <row r="92" s="25" customFormat="true" ht="13.8" hidden="false" customHeight="false" outlineLevel="0" collapsed="false">
      <c r="A92" s="1"/>
      <c r="B92" s="1"/>
      <c r="C92" s="13" t="s">
        <v>314</v>
      </c>
      <c r="D92" s="14" t="s">
        <v>315</v>
      </c>
      <c r="E92" s="46" t="s">
        <v>316</v>
      </c>
      <c r="F92" s="46" t="s">
        <v>178</v>
      </c>
      <c r="G92" s="22" t="n">
        <v>45946</v>
      </c>
      <c r="H92" s="16" t="n">
        <f aca="false">G92+30</f>
        <v>45976</v>
      </c>
      <c r="I92" s="17" t="n">
        <v>724</v>
      </c>
      <c r="J92" s="18" t="n">
        <v>45953</v>
      </c>
      <c r="K92" s="19" t="n">
        <v>101104.45</v>
      </c>
      <c r="L92" s="21" t="n">
        <f aca="false">H92-J92</f>
        <v>23</v>
      </c>
      <c r="M92" s="11" t="n">
        <f aca="false">K92*L92</f>
        <v>2325402.35</v>
      </c>
    </row>
    <row r="93" s="25" customFormat="true" ht="13.8" hidden="false" customHeight="false" outlineLevel="0" collapsed="false">
      <c r="A93" s="1"/>
      <c r="B93" s="1"/>
      <c r="C93" s="13" t="s">
        <v>317</v>
      </c>
      <c r="D93" s="14" t="s">
        <v>318</v>
      </c>
      <c r="E93" s="46" t="s">
        <v>30</v>
      </c>
      <c r="F93" s="46" t="s">
        <v>319</v>
      </c>
      <c r="G93" s="22" t="n">
        <v>45946</v>
      </c>
      <c r="H93" s="16" t="n">
        <f aca="false">G93+30</f>
        <v>45976</v>
      </c>
      <c r="I93" s="17" t="n">
        <v>713</v>
      </c>
      <c r="J93" s="18" t="n">
        <v>45953</v>
      </c>
      <c r="K93" s="19" t="n">
        <v>8951.05</v>
      </c>
      <c r="L93" s="21" t="n">
        <f aca="false">H93-J93</f>
        <v>23</v>
      </c>
      <c r="M93" s="11" t="n">
        <f aca="false">K93*L93</f>
        <v>205874.15</v>
      </c>
    </row>
    <row r="94" s="25" customFormat="true" ht="13.8" hidden="false" customHeight="false" outlineLevel="0" collapsed="false">
      <c r="A94" s="1"/>
      <c r="B94" s="1"/>
      <c r="C94" s="13" t="s">
        <v>320</v>
      </c>
      <c r="D94" s="14" t="s">
        <v>321</v>
      </c>
      <c r="E94" s="46" t="s">
        <v>154</v>
      </c>
      <c r="F94" s="46" t="s">
        <v>322</v>
      </c>
      <c r="G94" s="22" t="n">
        <v>45951</v>
      </c>
      <c r="H94" s="16" t="n">
        <f aca="false">G94+30</f>
        <v>45981</v>
      </c>
      <c r="I94" s="17" t="n">
        <v>719</v>
      </c>
      <c r="J94" s="18" t="n">
        <v>45953</v>
      </c>
      <c r="K94" s="19" t="n">
        <v>11207.21</v>
      </c>
      <c r="L94" s="21" t="n">
        <f aca="false">H94-J94</f>
        <v>28</v>
      </c>
      <c r="M94" s="11" t="n">
        <f aca="false">K94*L94</f>
        <v>313801.88</v>
      </c>
    </row>
    <row r="95" s="25" customFormat="true" ht="13.8" hidden="false" customHeight="false" outlineLevel="0" collapsed="false">
      <c r="A95" s="1"/>
      <c r="B95" s="1"/>
      <c r="C95" s="13" t="s">
        <v>323</v>
      </c>
      <c r="D95" s="14" t="s">
        <v>324</v>
      </c>
      <c r="E95" s="46" t="s">
        <v>325</v>
      </c>
      <c r="F95" s="46" t="s">
        <v>319</v>
      </c>
      <c r="G95" s="22" t="n">
        <v>45946</v>
      </c>
      <c r="H95" s="16" t="n">
        <f aca="false">G95+30</f>
        <v>45976</v>
      </c>
      <c r="I95" s="17" t="n">
        <v>714</v>
      </c>
      <c r="J95" s="18" t="n">
        <v>45953</v>
      </c>
      <c r="K95" s="19" t="n">
        <v>8368.31</v>
      </c>
      <c r="L95" s="21" t="n">
        <f aca="false">H95-J95</f>
        <v>23</v>
      </c>
      <c r="M95" s="11" t="n">
        <f aca="false">K95*L95</f>
        <v>192471.13</v>
      </c>
    </row>
    <row r="96" s="25" customFormat="true" ht="13.8" hidden="false" customHeight="false" outlineLevel="0" collapsed="false">
      <c r="A96" s="1"/>
      <c r="B96" s="1"/>
      <c r="C96" s="13" t="s">
        <v>326</v>
      </c>
      <c r="D96" s="14" t="s">
        <v>327</v>
      </c>
      <c r="E96" s="46" t="s">
        <v>59</v>
      </c>
      <c r="F96" s="46" t="s">
        <v>322</v>
      </c>
      <c r="G96" s="22" t="n">
        <v>45951</v>
      </c>
      <c r="H96" s="16" t="n">
        <f aca="false">G96+30</f>
        <v>45981</v>
      </c>
      <c r="I96" s="17" t="n">
        <v>718</v>
      </c>
      <c r="J96" s="18" t="n">
        <v>45953</v>
      </c>
      <c r="K96" s="19" t="n">
        <v>5603.6</v>
      </c>
      <c r="L96" s="21" t="n">
        <f aca="false">H96-J96</f>
        <v>28</v>
      </c>
      <c r="M96" s="11" t="n">
        <f aca="false">K96*L96</f>
        <v>156900.8</v>
      </c>
    </row>
    <row r="97" s="25" customFormat="true" ht="13.8" hidden="false" customHeight="false" outlineLevel="0" collapsed="false">
      <c r="A97" s="1"/>
      <c r="B97" s="1"/>
      <c r="C97" s="13" t="s">
        <v>328</v>
      </c>
      <c r="D97" s="14" t="s">
        <v>329</v>
      </c>
      <c r="E97" s="46" t="s">
        <v>118</v>
      </c>
      <c r="F97" s="46" t="s">
        <v>160</v>
      </c>
      <c r="G97" s="22" t="n">
        <v>45939</v>
      </c>
      <c r="H97" s="16" t="n">
        <f aca="false">G97+30</f>
        <v>45969</v>
      </c>
      <c r="I97" s="17" t="n">
        <v>715</v>
      </c>
      <c r="J97" s="18" t="n">
        <v>45953</v>
      </c>
      <c r="K97" s="19" t="n">
        <v>39514.14</v>
      </c>
      <c r="L97" s="21" t="n">
        <f aca="false">H97-J97</f>
        <v>16</v>
      </c>
      <c r="M97" s="11" t="n">
        <f aca="false">K97*L97</f>
        <v>632226.24</v>
      </c>
    </row>
    <row r="98" s="25" customFormat="true" ht="13.8" hidden="false" customHeight="false" outlineLevel="0" collapsed="false">
      <c r="A98" s="1"/>
      <c r="B98" s="1"/>
      <c r="C98" s="13" t="s">
        <v>330</v>
      </c>
      <c r="D98" s="14" t="s">
        <v>327</v>
      </c>
      <c r="E98" s="46" t="s">
        <v>59</v>
      </c>
      <c r="F98" s="46" t="s">
        <v>322</v>
      </c>
      <c r="G98" s="22" t="n">
        <v>45951</v>
      </c>
      <c r="H98" s="16" t="n">
        <f aca="false">G98+30</f>
        <v>45981</v>
      </c>
      <c r="I98" s="17" t="n">
        <v>717</v>
      </c>
      <c r="J98" s="18" t="n">
        <v>45953</v>
      </c>
      <c r="K98" s="19" t="n">
        <v>18491.9</v>
      </c>
      <c r="L98" s="21" t="n">
        <f aca="false">H98-J98</f>
        <v>28</v>
      </c>
      <c r="M98" s="11" t="n">
        <f aca="false">K98*L98</f>
        <v>517773.2</v>
      </c>
    </row>
    <row r="99" s="25" customFormat="true" ht="13.8" hidden="false" customHeight="false" outlineLevel="0" collapsed="false">
      <c r="A99" s="1"/>
      <c r="B99" s="1"/>
      <c r="C99" s="13" t="s">
        <v>331</v>
      </c>
      <c r="D99" s="14" t="s">
        <v>332</v>
      </c>
      <c r="E99" s="46" t="s">
        <v>333</v>
      </c>
      <c r="F99" s="46" t="s">
        <v>322</v>
      </c>
      <c r="G99" s="22" t="n">
        <v>45951</v>
      </c>
      <c r="H99" s="16" t="n">
        <f aca="false">G99+30</f>
        <v>45981</v>
      </c>
      <c r="I99" s="17" t="n">
        <v>716</v>
      </c>
      <c r="J99" s="18" t="n">
        <v>45953</v>
      </c>
      <c r="K99" s="19" t="n">
        <v>19612.61</v>
      </c>
      <c r="L99" s="21" t="n">
        <f aca="false">H99-J99</f>
        <v>28</v>
      </c>
      <c r="M99" s="11" t="n">
        <f aca="false">K99*L99</f>
        <v>549153.08</v>
      </c>
    </row>
    <row r="100" s="25" customFormat="true" ht="13.8" hidden="false" customHeight="false" outlineLevel="0" collapsed="false">
      <c r="A100" s="1"/>
      <c r="B100" s="1"/>
      <c r="C100" s="13" t="s">
        <v>334</v>
      </c>
      <c r="D100" s="14" t="s">
        <v>335</v>
      </c>
      <c r="E100" s="46" t="s">
        <v>30</v>
      </c>
      <c r="F100" s="46" t="s">
        <v>178</v>
      </c>
      <c r="G100" s="22" t="n">
        <v>45946</v>
      </c>
      <c r="H100" s="16" t="n">
        <f aca="false">G100+30</f>
        <v>45976</v>
      </c>
      <c r="I100" s="17" t="n">
        <v>727</v>
      </c>
      <c r="J100" s="18" t="n">
        <v>45954</v>
      </c>
      <c r="K100" s="19" t="n">
        <v>16546.52</v>
      </c>
      <c r="L100" s="21" t="n">
        <f aca="false">H100-J100</f>
        <v>22</v>
      </c>
      <c r="M100" s="11" t="n">
        <f aca="false">K100*L100</f>
        <v>364023.44</v>
      </c>
    </row>
    <row r="101" s="25" customFormat="true" ht="13.8" hidden="false" customHeight="false" outlineLevel="0" collapsed="false">
      <c r="A101" s="1"/>
      <c r="B101" s="1"/>
      <c r="C101" s="13" t="s">
        <v>137</v>
      </c>
      <c r="D101" s="14" t="s">
        <v>336</v>
      </c>
      <c r="E101" s="46" t="s">
        <v>118</v>
      </c>
      <c r="F101" s="46" t="s">
        <v>337</v>
      </c>
      <c r="G101" s="22" t="n">
        <v>45950</v>
      </c>
      <c r="H101" s="16" t="n">
        <f aca="false">G101+30</f>
        <v>45980</v>
      </c>
      <c r="I101" s="17" t="n">
        <v>730</v>
      </c>
      <c r="J101" s="18" t="n">
        <v>45954</v>
      </c>
      <c r="K101" s="19" t="n">
        <v>21894.99</v>
      </c>
      <c r="L101" s="21" t="n">
        <f aca="false">H101-J101</f>
        <v>26</v>
      </c>
      <c r="M101" s="11" t="n">
        <f aca="false">K101*L101</f>
        <v>569269.74</v>
      </c>
    </row>
    <row r="102" s="25" customFormat="true" ht="13.8" hidden="false" customHeight="false" outlineLevel="0" collapsed="false">
      <c r="A102" s="1"/>
      <c r="B102" s="1"/>
      <c r="C102" s="13" t="s">
        <v>239</v>
      </c>
      <c r="D102" s="14" t="s">
        <v>338</v>
      </c>
      <c r="E102" s="46" t="s">
        <v>339</v>
      </c>
      <c r="F102" s="46" t="s">
        <v>337</v>
      </c>
      <c r="G102" s="22" t="n">
        <v>45950</v>
      </c>
      <c r="H102" s="16" t="n">
        <f aca="false">G102+30</f>
        <v>45980</v>
      </c>
      <c r="I102" s="17" t="n">
        <v>732</v>
      </c>
      <c r="J102" s="18" t="n">
        <v>45954</v>
      </c>
      <c r="K102" s="19" t="n">
        <v>190400</v>
      </c>
      <c r="L102" s="21" t="n">
        <f aca="false">H102-J102</f>
        <v>26</v>
      </c>
      <c r="M102" s="11" t="n">
        <f aca="false">K102*L102</f>
        <v>4950400</v>
      </c>
    </row>
    <row r="103" s="25" customFormat="true" ht="13.8" hidden="false" customHeight="false" outlineLevel="0" collapsed="false">
      <c r="A103" s="1"/>
      <c r="B103" s="1"/>
      <c r="C103" s="13" t="s">
        <v>340</v>
      </c>
      <c r="D103" s="14" t="s">
        <v>341</v>
      </c>
      <c r="E103" s="46" t="s">
        <v>154</v>
      </c>
      <c r="F103" s="46" t="s">
        <v>342</v>
      </c>
      <c r="G103" s="22" t="n">
        <v>45953</v>
      </c>
      <c r="H103" s="16" t="n">
        <f aca="false">G103+30</f>
        <v>45983</v>
      </c>
      <c r="I103" s="17" t="n">
        <v>733</v>
      </c>
      <c r="J103" s="18" t="n">
        <v>45954</v>
      </c>
      <c r="K103" s="19" t="n">
        <v>27007.29</v>
      </c>
      <c r="L103" s="21" t="n">
        <f aca="false">H103-J103</f>
        <v>29</v>
      </c>
      <c r="M103" s="11" t="n">
        <f aca="false">K103*L103</f>
        <v>783211.41</v>
      </c>
    </row>
    <row r="104" s="25" customFormat="true" ht="13.8" hidden="false" customHeight="false" outlineLevel="0" collapsed="false">
      <c r="A104" s="1"/>
      <c r="B104" s="1"/>
      <c r="C104" s="13" t="s">
        <v>343</v>
      </c>
      <c r="D104" s="14" t="s">
        <v>344</v>
      </c>
      <c r="E104" s="46" t="s">
        <v>37</v>
      </c>
      <c r="F104" s="46" t="s">
        <v>319</v>
      </c>
      <c r="G104" s="22" t="n">
        <v>45946</v>
      </c>
      <c r="H104" s="16" t="n">
        <f aca="false">G104+30</f>
        <v>45976</v>
      </c>
      <c r="I104" s="17" t="n">
        <v>728</v>
      </c>
      <c r="J104" s="18" t="n">
        <v>45954</v>
      </c>
      <c r="K104" s="19" t="n">
        <v>201022.7</v>
      </c>
      <c r="L104" s="21" t="n">
        <f aca="false">H104-J104</f>
        <v>22</v>
      </c>
      <c r="M104" s="11" t="n">
        <f aca="false">K104*L104</f>
        <v>4422499.4</v>
      </c>
    </row>
    <row r="105" s="25" customFormat="true" ht="13.8" hidden="false" customHeight="false" outlineLevel="0" collapsed="false">
      <c r="A105" s="1"/>
      <c r="B105" s="1"/>
      <c r="C105" s="13" t="s">
        <v>345</v>
      </c>
      <c r="D105" s="14" t="s">
        <v>346</v>
      </c>
      <c r="E105" s="46" t="s">
        <v>51</v>
      </c>
      <c r="F105" s="46" t="s">
        <v>178</v>
      </c>
      <c r="G105" s="22" t="n">
        <v>45946</v>
      </c>
      <c r="H105" s="16" t="n">
        <f aca="false">G105+30</f>
        <v>45976</v>
      </c>
      <c r="I105" s="17" t="n">
        <v>726</v>
      </c>
      <c r="J105" s="18" t="n">
        <v>45954</v>
      </c>
      <c r="K105" s="19" t="n">
        <v>15897.65</v>
      </c>
      <c r="L105" s="21" t="n">
        <f aca="false">H105-J105</f>
        <v>22</v>
      </c>
      <c r="M105" s="11" t="n">
        <f aca="false">K105*L105</f>
        <v>349748.3</v>
      </c>
    </row>
    <row r="106" s="25" customFormat="true" ht="13.8" hidden="false" customHeight="false" outlineLevel="0" collapsed="false">
      <c r="A106" s="1"/>
      <c r="B106" s="1"/>
      <c r="C106" s="13" t="s">
        <v>347</v>
      </c>
      <c r="D106" s="14" t="s">
        <v>348</v>
      </c>
      <c r="E106" s="46" t="s">
        <v>59</v>
      </c>
      <c r="F106" s="46" t="s">
        <v>337</v>
      </c>
      <c r="G106" s="22" t="n">
        <v>45951</v>
      </c>
      <c r="H106" s="16" t="n">
        <f aca="false">G106+30</f>
        <v>45981</v>
      </c>
      <c r="I106" s="17" t="n">
        <v>725</v>
      </c>
      <c r="J106" s="18" t="n">
        <v>45954</v>
      </c>
      <c r="K106" s="19" t="n">
        <v>25873.14</v>
      </c>
      <c r="L106" s="21" t="n">
        <f aca="false">H106-J106</f>
        <v>27</v>
      </c>
      <c r="M106" s="11" t="n">
        <f aca="false">K106*L106</f>
        <v>698574.78</v>
      </c>
    </row>
    <row r="107" s="25" customFormat="true" ht="13.8" hidden="false" customHeight="false" outlineLevel="0" collapsed="false">
      <c r="A107" s="1"/>
      <c r="B107" s="1"/>
      <c r="C107" s="13" t="s">
        <v>347</v>
      </c>
      <c r="D107" s="14" t="s">
        <v>349</v>
      </c>
      <c r="E107" s="46" t="s">
        <v>350</v>
      </c>
      <c r="F107" s="46" t="s">
        <v>322</v>
      </c>
      <c r="G107" s="22" t="n">
        <v>45953</v>
      </c>
      <c r="H107" s="16" t="n">
        <f aca="false">G107+30</f>
        <v>45983</v>
      </c>
      <c r="I107" s="17" t="n">
        <v>731</v>
      </c>
      <c r="J107" s="18" t="n">
        <v>45954</v>
      </c>
      <c r="K107" s="19" t="n">
        <v>15600.92</v>
      </c>
      <c r="L107" s="21" t="n">
        <f aca="false">H107-J107</f>
        <v>29</v>
      </c>
      <c r="M107" s="11" t="n">
        <f aca="false">K107*L107</f>
        <v>452426.68</v>
      </c>
    </row>
    <row r="108" s="25" customFormat="true" ht="13.8" hidden="false" customHeight="false" outlineLevel="0" collapsed="false">
      <c r="A108" s="1"/>
      <c r="B108" s="1"/>
      <c r="C108" s="13" t="s">
        <v>351</v>
      </c>
      <c r="D108" s="14" t="s">
        <v>352</v>
      </c>
      <c r="E108" s="46" t="s">
        <v>18</v>
      </c>
      <c r="F108" s="46" t="s">
        <v>15</v>
      </c>
      <c r="G108" s="22" t="n">
        <v>45945</v>
      </c>
      <c r="H108" s="16" t="n">
        <f aca="false">G108+30</f>
        <v>45975</v>
      </c>
      <c r="I108" s="17" t="n">
        <v>729</v>
      </c>
      <c r="J108" s="18" t="n">
        <v>45954</v>
      </c>
      <c r="K108" s="19" t="n">
        <v>3206.4</v>
      </c>
      <c r="L108" s="21" t="n">
        <f aca="false">H108-J108</f>
        <v>21</v>
      </c>
      <c r="M108" s="11" t="n">
        <f aca="false">K108*L108</f>
        <v>67334.4</v>
      </c>
    </row>
    <row r="109" s="25" customFormat="true" ht="13.8" hidden="false" customHeight="false" outlineLevel="0" collapsed="false">
      <c r="A109" s="1"/>
      <c r="B109" s="1"/>
      <c r="C109" s="13" t="s">
        <v>353</v>
      </c>
      <c r="D109" s="14" t="s">
        <v>354</v>
      </c>
      <c r="E109" s="46" t="s">
        <v>55</v>
      </c>
      <c r="F109" s="46" t="s">
        <v>322</v>
      </c>
      <c r="G109" s="22" t="n">
        <v>45951</v>
      </c>
      <c r="H109" s="16" t="n">
        <f aca="false">G109+30</f>
        <v>45981</v>
      </c>
      <c r="I109" s="17" t="n">
        <v>734</v>
      </c>
      <c r="J109" s="18" t="n">
        <v>45954</v>
      </c>
      <c r="K109" s="19" t="n">
        <v>38693.52</v>
      </c>
      <c r="L109" s="21" t="n">
        <f aca="false">H109-J109</f>
        <v>27</v>
      </c>
      <c r="M109" s="11" t="n">
        <f aca="false">K109*L109</f>
        <v>1044725.04</v>
      </c>
    </row>
    <row r="110" s="25" customFormat="true" ht="13.8" hidden="false" customHeight="false" outlineLevel="0" collapsed="false">
      <c r="A110" s="1"/>
      <c r="B110" s="1"/>
      <c r="C110" s="13" t="s">
        <v>355</v>
      </c>
      <c r="D110" s="14" t="s">
        <v>356</v>
      </c>
      <c r="E110" s="46" t="s">
        <v>30</v>
      </c>
      <c r="F110" s="46" t="s">
        <v>64</v>
      </c>
      <c r="G110" s="22" t="n">
        <v>45944</v>
      </c>
      <c r="H110" s="16" t="n">
        <f aca="false">G110+30</f>
        <v>45974</v>
      </c>
      <c r="I110" s="17" t="n">
        <v>755</v>
      </c>
      <c r="J110" s="18" t="n">
        <v>45960</v>
      </c>
      <c r="K110" s="19" t="n">
        <v>37155.96</v>
      </c>
      <c r="L110" s="21" t="n">
        <f aca="false">H110-J110</f>
        <v>14</v>
      </c>
      <c r="M110" s="11" t="n">
        <f aca="false">K110*L110</f>
        <v>520183.44</v>
      </c>
    </row>
    <row r="111" s="25" customFormat="true" ht="13.8" hidden="false" customHeight="false" outlineLevel="0" collapsed="false">
      <c r="A111" s="1"/>
      <c r="B111" s="1"/>
      <c r="C111" s="13" t="s">
        <v>357</v>
      </c>
      <c r="D111" s="14" t="s">
        <v>358</v>
      </c>
      <c r="E111" s="46" t="s">
        <v>359</v>
      </c>
      <c r="F111" s="46" t="s">
        <v>360</v>
      </c>
      <c r="G111" s="22" t="n">
        <v>45957</v>
      </c>
      <c r="H111" s="16" t="n">
        <f aca="false">G111+30</f>
        <v>45987</v>
      </c>
      <c r="I111" s="17" t="n">
        <v>747</v>
      </c>
      <c r="J111" s="18" t="n">
        <v>45960</v>
      </c>
      <c r="K111" s="19" t="n">
        <v>15588.76</v>
      </c>
      <c r="L111" s="21" t="n">
        <f aca="false">H111-J111</f>
        <v>27</v>
      </c>
      <c r="M111" s="11" t="n">
        <f aca="false">K111*L111</f>
        <v>420896.52</v>
      </c>
    </row>
    <row r="112" s="25" customFormat="true" ht="13.8" hidden="false" customHeight="false" outlineLevel="0" collapsed="false">
      <c r="A112" s="1"/>
      <c r="B112" s="1"/>
      <c r="C112" s="13" t="s">
        <v>361</v>
      </c>
      <c r="D112" s="14" t="s">
        <v>362</v>
      </c>
      <c r="E112" s="46" t="s">
        <v>37</v>
      </c>
      <c r="F112" s="46" t="s">
        <v>38</v>
      </c>
      <c r="G112" s="22" t="n">
        <v>45940</v>
      </c>
      <c r="H112" s="16" t="n">
        <f aca="false">G112+30</f>
        <v>45970</v>
      </c>
      <c r="I112" s="17" t="n">
        <v>745</v>
      </c>
      <c r="J112" s="18" t="n">
        <v>45960</v>
      </c>
      <c r="K112" s="19" t="n">
        <v>5552.49</v>
      </c>
      <c r="L112" s="21" t="n">
        <f aca="false">H112-J112</f>
        <v>10</v>
      </c>
      <c r="M112" s="11" t="n">
        <f aca="false">K112*L112</f>
        <v>55524.9</v>
      </c>
    </row>
    <row r="113" s="25" customFormat="true" ht="13.8" hidden="false" customHeight="false" outlineLevel="0" collapsed="false">
      <c r="A113" s="1"/>
      <c r="B113" s="1"/>
      <c r="C113" s="13" t="s">
        <v>363</v>
      </c>
      <c r="D113" s="14" t="s">
        <v>364</v>
      </c>
      <c r="E113" s="46" t="s">
        <v>365</v>
      </c>
      <c r="F113" s="46" t="s">
        <v>45</v>
      </c>
      <c r="G113" s="22" t="n">
        <v>45940</v>
      </c>
      <c r="H113" s="16" t="n">
        <f aca="false">G113+30</f>
        <v>45970</v>
      </c>
      <c r="I113" s="17" t="n">
        <v>754</v>
      </c>
      <c r="J113" s="18" t="n">
        <v>45960</v>
      </c>
      <c r="K113" s="19" t="n">
        <v>129677.34</v>
      </c>
      <c r="L113" s="21" t="n">
        <f aca="false">H113-J113</f>
        <v>10</v>
      </c>
      <c r="M113" s="11" t="n">
        <f aca="false">K113*L113</f>
        <v>1296773.4</v>
      </c>
    </row>
    <row r="114" s="25" customFormat="true" ht="13.8" hidden="false" customHeight="false" outlineLevel="0" collapsed="false">
      <c r="A114" s="1"/>
      <c r="B114" s="1"/>
      <c r="C114" s="13" t="s">
        <v>366</v>
      </c>
      <c r="D114" s="14" t="s">
        <v>367</v>
      </c>
      <c r="E114" s="46" t="s">
        <v>339</v>
      </c>
      <c r="F114" s="46" t="s">
        <v>368</v>
      </c>
      <c r="G114" s="22" t="n">
        <v>45957</v>
      </c>
      <c r="H114" s="16" t="n">
        <f aca="false">G114+30</f>
        <v>45987</v>
      </c>
      <c r="I114" s="17" t="n">
        <v>748</v>
      </c>
      <c r="J114" s="18" t="n">
        <v>45960</v>
      </c>
      <c r="K114" s="19" t="n">
        <v>11651.23</v>
      </c>
      <c r="L114" s="21" t="n">
        <f aca="false">H114-J114</f>
        <v>27</v>
      </c>
      <c r="M114" s="11" t="n">
        <f aca="false">K114*L114</f>
        <v>314583.21</v>
      </c>
    </row>
    <row r="115" s="25" customFormat="true" ht="13.8" hidden="false" customHeight="false" outlineLevel="0" collapsed="false">
      <c r="A115" s="1"/>
      <c r="B115" s="1"/>
      <c r="C115" s="13" t="s">
        <v>109</v>
      </c>
      <c r="D115" s="14" t="s">
        <v>369</v>
      </c>
      <c r="E115" s="46" t="s">
        <v>370</v>
      </c>
      <c r="F115" s="46" t="s">
        <v>319</v>
      </c>
      <c r="G115" s="22" t="n">
        <v>45951</v>
      </c>
      <c r="H115" s="16" t="n">
        <f aca="false">G115+30</f>
        <v>45981</v>
      </c>
      <c r="I115" s="17" t="n">
        <v>750</v>
      </c>
      <c r="J115" s="18" t="n">
        <v>45960</v>
      </c>
      <c r="K115" s="19" t="n">
        <v>6082.86</v>
      </c>
      <c r="L115" s="21" t="n">
        <f aca="false">H115-J115</f>
        <v>21</v>
      </c>
      <c r="M115" s="11" t="n">
        <f aca="false">K115*L115</f>
        <v>127740.06</v>
      </c>
    </row>
    <row r="116" s="25" customFormat="true" ht="13.8" hidden="false" customHeight="false" outlineLevel="0" collapsed="false">
      <c r="A116" s="1"/>
      <c r="B116" s="1"/>
      <c r="C116" s="13" t="s">
        <v>371</v>
      </c>
      <c r="D116" s="14" t="s">
        <v>372</v>
      </c>
      <c r="E116" s="46" t="s">
        <v>51</v>
      </c>
      <c r="F116" s="46" t="s">
        <v>368</v>
      </c>
      <c r="G116" s="22" t="n">
        <v>45957</v>
      </c>
      <c r="H116" s="16" t="n">
        <f aca="false">G116+30</f>
        <v>45987</v>
      </c>
      <c r="I116" s="17" t="n">
        <v>749</v>
      </c>
      <c r="J116" s="18" t="n">
        <v>45960</v>
      </c>
      <c r="K116" s="19" t="n">
        <v>1417.16</v>
      </c>
      <c r="L116" s="21" t="n">
        <f aca="false">H116-J116</f>
        <v>27</v>
      </c>
      <c r="M116" s="11" t="n">
        <f aca="false">K116*L116</f>
        <v>38263.32</v>
      </c>
    </row>
    <row r="117" s="25" customFormat="true" ht="13.8" hidden="false" customHeight="false" outlineLevel="0" collapsed="false">
      <c r="A117" s="1"/>
      <c r="B117" s="1"/>
      <c r="C117" s="13" t="s">
        <v>373</v>
      </c>
      <c r="D117" s="14" t="s">
        <v>374</v>
      </c>
      <c r="E117" s="46" t="s">
        <v>22</v>
      </c>
      <c r="F117" s="46" t="s">
        <v>64</v>
      </c>
      <c r="G117" s="22" t="n">
        <v>45940</v>
      </c>
      <c r="H117" s="16" t="n">
        <f aca="false">G117+30</f>
        <v>45970</v>
      </c>
      <c r="I117" s="17" t="n">
        <v>756</v>
      </c>
      <c r="J117" s="18" t="n">
        <v>45960</v>
      </c>
      <c r="K117" s="19" t="n">
        <v>65469.71</v>
      </c>
      <c r="L117" s="21" t="n">
        <f aca="false">H117-J117</f>
        <v>10</v>
      </c>
      <c r="M117" s="11" t="n">
        <f aca="false">K117*L117</f>
        <v>654697.1</v>
      </c>
    </row>
    <row r="118" s="25" customFormat="true" ht="13.8" hidden="false" customHeight="false" outlineLevel="0" collapsed="false">
      <c r="A118" s="1"/>
      <c r="B118" s="1"/>
      <c r="C118" s="13" t="s">
        <v>375</v>
      </c>
      <c r="D118" s="14" t="s">
        <v>376</v>
      </c>
      <c r="E118" s="46" t="s">
        <v>86</v>
      </c>
      <c r="F118" s="46" t="s">
        <v>377</v>
      </c>
      <c r="G118" s="22" t="n">
        <v>45953</v>
      </c>
      <c r="H118" s="16" t="n">
        <f aca="false">G118+30</f>
        <v>45983</v>
      </c>
      <c r="I118" s="17" t="n">
        <v>758</v>
      </c>
      <c r="J118" s="18" t="n">
        <v>45960</v>
      </c>
      <c r="K118" s="19" t="n">
        <v>33366.78</v>
      </c>
      <c r="L118" s="21" t="n">
        <f aca="false">H118-J118</f>
        <v>23</v>
      </c>
      <c r="M118" s="11" t="n">
        <f aca="false">K118*L118</f>
        <v>767435.94</v>
      </c>
    </row>
    <row r="119" s="25" customFormat="true" ht="13.8" hidden="false" customHeight="false" outlineLevel="0" collapsed="false">
      <c r="A119" s="1"/>
      <c r="B119" s="1"/>
      <c r="C119" s="13" t="s">
        <v>378</v>
      </c>
      <c r="D119" s="14" t="s">
        <v>379</v>
      </c>
      <c r="E119" s="46" t="s">
        <v>123</v>
      </c>
      <c r="F119" s="46" t="s">
        <v>368</v>
      </c>
      <c r="G119" s="22" t="n">
        <v>45957</v>
      </c>
      <c r="H119" s="16" t="n">
        <f aca="false">G119+30</f>
        <v>45987</v>
      </c>
      <c r="I119" s="17" t="n">
        <v>753</v>
      </c>
      <c r="J119" s="18" t="n">
        <v>45960</v>
      </c>
      <c r="K119" s="19" t="n">
        <v>20520.96</v>
      </c>
      <c r="L119" s="21" t="n">
        <f aca="false">H119-J119</f>
        <v>27</v>
      </c>
      <c r="M119" s="11" t="n">
        <f aca="false">K119*L119</f>
        <v>554065.92</v>
      </c>
    </row>
    <row r="120" s="25" customFormat="true" ht="13.8" hidden="false" customHeight="false" outlineLevel="0" collapsed="false">
      <c r="A120" s="1"/>
      <c r="B120" s="1"/>
      <c r="C120" s="13" t="s">
        <v>73</v>
      </c>
      <c r="D120" s="14" t="s">
        <v>380</v>
      </c>
      <c r="E120" s="46" t="s">
        <v>150</v>
      </c>
      <c r="F120" s="46" t="s">
        <v>322</v>
      </c>
      <c r="G120" s="22" t="n">
        <v>45954</v>
      </c>
      <c r="H120" s="16" t="n">
        <f aca="false">G120+30</f>
        <v>45984</v>
      </c>
      <c r="I120" s="17" t="n">
        <v>751</v>
      </c>
      <c r="J120" s="18" t="n">
        <v>45960</v>
      </c>
      <c r="K120" s="19" t="n">
        <v>868.98</v>
      </c>
      <c r="L120" s="21" t="n">
        <f aca="false">H120-J120</f>
        <v>24</v>
      </c>
      <c r="M120" s="11" t="n">
        <f aca="false">K120*L120</f>
        <v>20855.52</v>
      </c>
    </row>
    <row r="121" s="25" customFormat="true" ht="13.8" hidden="false" customHeight="false" outlineLevel="0" collapsed="false">
      <c r="A121" s="1"/>
      <c r="B121" s="1"/>
      <c r="C121" s="13" t="s">
        <v>381</v>
      </c>
      <c r="D121" s="14" t="s">
        <v>382</v>
      </c>
      <c r="E121" s="46" t="s">
        <v>18</v>
      </c>
      <c r="F121" s="46" t="s">
        <v>322</v>
      </c>
      <c r="G121" s="22" t="n">
        <v>45954</v>
      </c>
      <c r="H121" s="16" t="n">
        <f aca="false">G121+30</f>
        <v>45984</v>
      </c>
      <c r="I121" s="17" t="n">
        <v>744</v>
      </c>
      <c r="J121" s="18" t="n">
        <v>45960</v>
      </c>
      <c r="K121" s="19" t="n">
        <v>6306.66</v>
      </c>
      <c r="L121" s="21" t="n">
        <f aca="false">H121-J121</f>
        <v>24</v>
      </c>
      <c r="M121" s="11" t="n">
        <f aca="false">K121*L121</f>
        <v>151359.84</v>
      </c>
    </row>
    <row r="122" s="25" customFormat="true" ht="13.8" hidden="false" customHeight="false" outlineLevel="0" collapsed="false">
      <c r="A122" s="1"/>
      <c r="B122" s="1"/>
      <c r="C122" s="13" t="s">
        <v>383</v>
      </c>
      <c r="D122" s="14" t="s">
        <v>384</v>
      </c>
      <c r="E122" s="46" t="s">
        <v>164</v>
      </c>
      <c r="F122" s="46" t="s">
        <v>160</v>
      </c>
      <c r="G122" s="22" t="n">
        <v>45946</v>
      </c>
      <c r="H122" s="16" t="n">
        <f aca="false">G122+30</f>
        <v>45976</v>
      </c>
      <c r="I122" s="17" t="n">
        <v>742</v>
      </c>
      <c r="J122" s="18" t="n">
        <v>45960</v>
      </c>
      <c r="K122" s="19" t="n">
        <v>22242.22</v>
      </c>
      <c r="L122" s="21" t="n">
        <f aca="false">H122-J122</f>
        <v>16</v>
      </c>
      <c r="M122" s="11" t="n">
        <f aca="false">K122*L122</f>
        <v>355875.52</v>
      </c>
    </row>
    <row r="123" s="25" customFormat="true" ht="13.8" hidden="false" customHeight="false" outlineLevel="0" collapsed="false">
      <c r="A123" s="1"/>
      <c r="B123" s="1"/>
      <c r="C123" s="13" t="s">
        <v>385</v>
      </c>
      <c r="D123" s="14" t="s">
        <v>386</v>
      </c>
      <c r="E123" s="46" t="s">
        <v>139</v>
      </c>
      <c r="F123" s="46" t="s">
        <v>368</v>
      </c>
      <c r="G123" s="22" t="n">
        <v>45957</v>
      </c>
      <c r="H123" s="16" t="n">
        <f aca="false">G123+30</f>
        <v>45987</v>
      </c>
      <c r="I123" s="17" t="n">
        <v>759</v>
      </c>
      <c r="J123" s="18" t="n">
        <v>45960</v>
      </c>
      <c r="K123" s="19" t="n">
        <v>29589.41</v>
      </c>
      <c r="L123" s="21" t="n">
        <f aca="false">H123-J123</f>
        <v>27</v>
      </c>
      <c r="M123" s="11" t="n">
        <f aca="false">K123*L123</f>
        <v>798914.07</v>
      </c>
    </row>
    <row r="124" s="25" customFormat="true" ht="13.8" hidden="false" customHeight="false" outlineLevel="0" collapsed="false">
      <c r="A124" s="1"/>
      <c r="B124" s="1"/>
      <c r="C124" s="13" t="s">
        <v>81</v>
      </c>
      <c r="D124" s="14" t="s">
        <v>387</v>
      </c>
      <c r="E124" s="46" t="s">
        <v>14</v>
      </c>
      <c r="F124" s="46" t="s">
        <v>337</v>
      </c>
      <c r="G124" s="22" t="n">
        <v>45951</v>
      </c>
      <c r="H124" s="16" t="n">
        <f aca="false">G124+30</f>
        <v>45981</v>
      </c>
      <c r="I124" s="17" t="n">
        <v>752</v>
      </c>
      <c r="J124" s="18" t="n">
        <v>45960</v>
      </c>
      <c r="K124" s="19" t="n">
        <v>1786.08</v>
      </c>
      <c r="L124" s="21" t="n">
        <f aca="false">H124-J124</f>
        <v>21</v>
      </c>
      <c r="M124" s="11" t="n">
        <f aca="false">K124*L124</f>
        <v>37507.68</v>
      </c>
    </row>
    <row r="125" s="25" customFormat="true" ht="13.8" hidden="false" customHeight="false" outlineLevel="0" collapsed="false">
      <c r="A125" s="1"/>
      <c r="B125" s="1"/>
      <c r="C125" s="13" t="s">
        <v>388</v>
      </c>
      <c r="D125" s="14" t="s">
        <v>389</v>
      </c>
      <c r="E125" s="46" t="s">
        <v>390</v>
      </c>
      <c r="F125" s="46" t="s">
        <v>64</v>
      </c>
      <c r="G125" s="22" t="n">
        <v>45940</v>
      </c>
      <c r="H125" s="16" t="n">
        <f aca="false">G125+30</f>
        <v>45970</v>
      </c>
      <c r="I125" s="17" t="n">
        <v>757</v>
      </c>
      <c r="J125" s="18" t="n">
        <v>45960</v>
      </c>
      <c r="K125" s="19" t="n">
        <v>440594.13</v>
      </c>
      <c r="L125" s="21" t="n">
        <f aca="false">H125-J125</f>
        <v>10</v>
      </c>
      <c r="M125" s="11" t="n">
        <f aca="false">K125*L125</f>
        <v>4405941.3</v>
      </c>
    </row>
    <row r="126" s="25" customFormat="true" ht="13.8" hidden="false" customHeight="false" outlineLevel="0" collapsed="false">
      <c r="A126" s="1"/>
      <c r="B126" s="1"/>
      <c r="C126" s="13" t="s">
        <v>391</v>
      </c>
      <c r="D126" s="14" t="s">
        <v>392</v>
      </c>
      <c r="E126" s="46" t="s">
        <v>312</v>
      </c>
      <c r="F126" s="46" t="s">
        <v>393</v>
      </c>
      <c r="G126" s="22" t="n">
        <v>45958</v>
      </c>
      <c r="H126" s="16" t="n">
        <f aca="false">G126+30</f>
        <v>45988</v>
      </c>
      <c r="I126" s="17" t="n">
        <v>743</v>
      </c>
      <c r="J126" s="18" t="n">
        <v>45960</v>
      </c>
      <c r="K126" s="19" t="n">
        <v>11440.6</v>
      </c>
      <c r="L126" s="21" t="n">
        <f aca="false">H126-J126</f>
        <v>28</v>
      </c>
      <c r="M126" s="11" t="n">
        <f aca="false">K126*L126</f>
        <v>320336.8</v>
      </c>
    </row>
    <row r="127" s="25" customFormat="true" ht="13.8" hidden="false" customHeight="false" outlineLevel="0" collapsed="false">
      <c r="A127" s="1"/>
      <c r="B127" s="1"/>
      <c r="C127" s="13" t="s">
        <v>394</v>
      </c>
      <c r="D127" s="14" t="s">
        <v>395</v>
      </c>
      <c r="E127" s="46" t="s">
        <v>48</v>
      </c>
      <c r="F127" s="46" t="s">
        <v>360</v>
      </c>
      <c r="G127" s="22" t="n">
        <v>45957</v>
      </c>
      <c r="H127" s="16" t="n">
        <f aca="false">G127+30</f>
        <v>45987</v>
      </c>
      <c r="I127" s="17" t="n">
        <v>746</v>
      </c>
      <c r="J127" s="18" t="n">
        <v>45960</v>
      </c>
      <c r="K127" s="19" t="n">
        <v>182374.67</v>
      </c>
      <c r="L127" s="21" t="n">
        <f aca="false">H127-J127</f>
        <v>27</v>
      </c>
      <c r="M127" s="11" t="n">
        <f aca="false">K127*L127</f>
        <v>4924116.09</v>
      </c>
    </row>
    <row r="128" s="25" customFormat="true" ht="13.8" hidden="false" customHeight="false" outlineLevel="0" collapsed="false">
      <c r="A128" s="1"/>
      <c r="B128" s="1"/>
      <c r="C128" s="13" t="s">
        <v>12</v>
      </c>
      <c r="D128" s="14" t="s">
        <v>396</v>
      </c>
      <c r="E128" s="46" t="s">
        <v>397</v>
      </c>
      <c r="F128" s="46" t="s">
        <v>398</v>
      </c>
      <c r="G128" s="22" t="n">
        <v>45960</v>
      </c>
      <c r="H128" s="16" t="n">
        <f aca="false">G128+30</f>
        <v>45990</v>
      </c>
      <c r="I128" s="17" t="n">
        <v>760</v>
      </c>
      <c r="J128" s="18" t="n">
        <v>45961</v>
      </c>
      <c r="K128" s="19" t="n">
        <v>8043.89</v>
      </c>
      <c r="L128" s="21" t="n">
        <f aca="false">H128-J128</f>
        <v>29</v>
      </c>
      <c r="M128" s="11" t="n">
        <f aca="false">K128*L128</f>
        <v>233272.81</v>
      </c>
    </row>
    <row r="129" s="25" customFormat="true" ht="13.8" hidden="false" customHeight="false" outlineLevel="0" collapsed="false">
      <c r="A129" s="1"/>
      <c r="B129" s="1"/>
      <c r="C129" s="13" t="s">
        <v>399</v>
      </c>
      <c r="D129" s="14" t="s">
        <v>400</v>
      </c>
      <c r="E129" s="46" t="s">
        <v>22</v>
      </c>
      <c r="F129" s="46" t="s">
        <v>401</v>
      </c>
      <c r="G129" s="22" t="n">
        <v>45959</v>
      </c>
      <c r="H129" s="16" t="n">
        <f aca="false">G129+30</f>
        <v>45989</v>
      </c>
      <c r="I129" s="17" t="n">
        <v>766</v>
      </c>
      <c r="J129" s="18" t="n">
        <v>45965</v>
      </c>
      <c r="K129" s="19" t="n">
        <v>21282.12</v>
      </c>
      <c r="L129" s="21" t="n">
        <f aca="false">H129-J129</f>
        <v>24</v>
      </c>
      <c r="M129" s="11" t="n">
        <f aca="false">K129*L129</f>
        <v>510770.88</v>
      </c>
    </row>
    <row r="130" s="25" customFormat="true" ht="13.8" hidden="false" customHeight="false" outlineLevel="0" collapsed="false">
      <c r="A130" s="1"/>
      <c r="B130" s="1"/>
      <c r="C130" s="13" t="s">
        <v>144</v>
      </c>
      <c r="D130" s="14" t="s">
        <v>402</v>
      </c>
      <c r="E130" s="46" t="s">
        <v>59</v>
      </c>
      <c r="F130" s="46" t="s">
        <v>393</v>
      </c>
      <c r="G130" s="22" t="n">
        <v>45959</v>
      </c>
      <c r="H130" s="16" t="n">
        <f aca="false">G130+30</f>
        <v>45989</v>
      </c>
      <c r="I130" s="17" t="n">
        <v>763</v>
      </c>
      <c r="J130" s="18" t="n">
        <v>45965</v>
      </c>
      <c r="K130" s="19" t="n">
        <v>14871.46</v>
      </c>
      <c r="L130" s="21" t="n">
        <f aca="false">H130-J130</f>
        <v>24</v>
      </c>
      <c r="M130" s="11" t="n">
        <f aca="false">K130*L130</f>
        <v>356915.04</v>
      </c>
    </row>
    <row r="131" s="25" customFormat="true" ht="13.8" hidden="false" customHeight="false" outlineLevel="0" collapsed="false">
      <c r="A131" s="1"/>
      <c r="B131" s="1"/>
      <c r="C131" s="13" t="s">
        <v>403</v>
      </c>
      <c r="D131" s="14" t="s">
        <v>404</v>
      </c>
      <c r="E131" s="46" t="s">
        <v>123</v>
      </c>
      <c r="F131" s="46" t="s">
        <v>393</v>
      </c>
      <c r="G131" s="22" t="n">
        <v>45959</v>
      </c>
      <c r="H131" s="16" t="n">
        <f aca="false">G131+30</f>
        <v>45989</v>
      </c>
      <c r="I131" s="17" t="n">
        <v>762</v>
      </c>
      <c r="J131" s="18" t="n">
        <v>45965</v>
      </c>
      <c r="K131" s="19" t="n">
        <v>234800</v>
      </c>
      <c r="L131" s="21" t="n">
        <f aca="false">H131-J131</f>
        <v>24</v>
      </c>
      <c r="M131" s="11" t="n">
        <f aca="false">K131*L131</f>
        <v>5635200</v>
      </c>
    </row>
    <row r="132" s="25" customFormat="true" ht="13.8" hidden="false" customHeight="false" outlineLevel="0" collapsed="false">
      <c r="A132" s="1"/>
      <c r="B132" s="1"/>
      <c r="C132" s="13" t="s">
        <v>399</v>
      </c>
      <c r="D132" s="14" t="s">
        <v>405</v>
      </c>
      <c r="E132" s="46" t="s">
        <v>30</v>
      </c>
      <c r="F132" s="46" t="s">
        <v>401</v>
      </c>
      <c r="G132" s="22" t="n">
        <v>45959</v>
      </c>
      <c r="H132" s="16" t="n">
        <f aca="false">G132+30</f>
        <v>45989</v>
      </c>
      <c r="I132" s="17" t="n">
        <v>765</v>
      </c>
      <c r="J132" s="18" t="n">
        <v>45965</v>
      </c>
      <c r="K132" s="19" t="n">
        <v>15032.59</v>
      </c>
      <c r="L132" s="21" t="n">
        <f aca="false">H132-J132</f>
        <v>24</v>
      </c>
      <c r="M132" s="11" t="n">
        <f aca="false">K132*L132</f>
        <v>360782.16</v>
      </c>
    </row>
    <row r="133" s="25" customFormat="true" ht="13.8" hidden="false" customHeight="false" outlineLevel="0" collapsed="false">
      <c r="A133" s="1"/>
      <c r="B133" s="1"/>
      <c r="C133" s="13" t="s">
        <v>406</v>
      </c>
      <c r="D133" s="14" t="s">
        <v>407</v>
      </c>
      <c r="E133" s="46" t="s">
        <v>350</v>
      </c>
      <c r="F133" s="46" t="s">
        <v>408</v>
      </c>
      <c r="G133" s="22" t="n">
        <v>45954</v>
      </c>
      <c r="H133" s="16" t="n">
        <f aca="false">G133+30</f>
        <v>45984</v>
      </c>
      <c r="I133" s="17" t="n">
        <v>761</v>
      </c>
      <c r="J133" s="18" t="n">
        <v>45965</v>
      </c>
      <c r="K133" s="19" t="n">
        <v>25647.15</v>
      </c>
      <c r="L133" s="21" t="n">
        <f aca="false">H133-J133</f>
        <v>19</v>
      </c>
      <c r="M133" s="11" t="n">
        <f aca="false">K133*L133</f>
        <v>487295.85</v>
      </c>
    </row>
    <row r="134" s="39" customFormat="true" ht="13.8" hidden="false" customHeight="false" outlineLevel="0" collapsed="false">
      <c r="A134" s="26"/>
      <c r="B134" s="26"/>
      <c r="C134" s="28" t="s">
        <v>409</v>
      </c>
      <c r="D134" s="31" t="s">
        <v>410</v>
      </c>
      <c r="E134" s="52" t="s">
        <v>411</v>
      </c>
      <c r="F134" s="52" t="s">
        <v>412</v>
      </c>
      <c r="G134" s="32" t="n">
        <v>45960</v>
      </c>
      <c r="H134" s="16" t="n">
        <f aca="false">G134+30</f>
        <v>45990</v>
      </c>
      <c r="I134" s="34" t="n">
        <v>764</v>
      </c>
      <c r="J134" s="35" t="n">
        <v>45965</v>
      </c>
      <c r="K134" s="36" t="n">
        <v>51060</v>
      </c>
      <c r="L134" s="37" t="n">
        <f aca="false">H134-J134</f>
        <v>25</v>
      </c>
      <c r="M134" s="38" t="n">
        <f aca="false">K134*L134</f>
        <v>1276500</v>
      </c>
    </row>
    <row r="135" s="25" customFormat="true" ht="13.8" hidden="false" customHeight="false" outlineLevel="0" collapsed="false">
      <c r="A135" s="1"/>
      <c r="B135" s="1"/>
      <c r="C135" s="13" t="s">
        <v>413</v>
      </c>
      <c r="D135" s="14" t="s">
        <v>414</v>
      </c>
      <c r="E135" s="46" t="s">
        <v>359</v>
      </c>
      <c r="F135" s="46" t="s">
        <v>415</v>
      </c>
      <c r="G135" s="22" t="n">
        <v>45959</v>
      </c>
      <c r="H135" s="16" t="n">
        <f aca="false">G135+30</f>
        <v>45989</v>
      </c>
      <c r="I135" s="17" t="n">
        <v>767</v>
      </c>
      <c r="J135" s="18" t="n">
        <v>45965</v>
      </c>
      <c r="K135" s="19" t="n">
        <v>17550</v>
      </c>
      <c r="L135" s="21" t="n">
        <f aca="false">H135-J135</f>
        <v>24</v>
      </c>
      <c r="M135" s="11" t="n">
        <f aca="false">K135*L135</f>
        <v>421200</v>
      </c>
    </row>
    <row r="136" s="25" customFormat="true" ht="13.8" hidden="false" customHeight="false" outlineLevel="0" collapsed="false">
      <c r="A136" s="1"/>
      <c r="B136" s="1"/>
      <c r="C136" s="13" t="s">
        <v>416</v>
      </c>
      <c r="D136" s="14" t="s">
        <v>417</v>
      </c>
      <c r="E136" s="46" t="s">
        <v>59</v>
      </c>
      <c r="F136" s="46" t="s">
        <v>418</v>
      </c>
      <c r="G136" s="22" t="n">
        <v>45965</v>
      </c>
      <c r="H136" s="16" t="n">
        <f aca="false">G136+30</f>
        <v>45995</v>
      </c>
      <c r="I136" s="17" t="n">
        <v>768</v>
      </c>
      <c r="J136" s="18" t="n">
        <v>45968</v>
      </c>
      <c r="K136" s="53" t="n">
        <v>38020.42</v>
      </c>
      <c r="L136" s="21" t="n">
        <f aca="false">H136-J136</f>
        <v>27</v>
      </c>
      <c r="M136" s="11" t="n">
        <f aca="false">K136*L136</f>
        <v>1026551.34</v>
      </c>
    </row>
    <row r="137" s="25" customFormat="true" ht="13.8" hidden="false" customHeight="false" outlineLevel="0" collapsed="false">
      <c r="A137" s="1"/>
      <c r="B137" s="1"/>
      <c r="C137" s="13" t="s">
        <v>419</v>
      </c>
      <c r="D137" s="14" t="s">
        <v>420</v>
      </c>
      <c r="E137" s="46" t="s">
        <v>316</v>
      </c>
      <c r="F137" s="46" t="s">
        <v>412</v>
      </c>
      <c r="G137" s="22" t="n">
        <v>45959</v>
      </c>
      <c r="H137" s="16" t="n">
        <f aca="false">G137+30</f>
        <v>45989</v>
      </c>
      <c r="I137" s="17" t="n">
        <v>769</v>
      </c>
      <c r="J137" s="18" t="n">
        <v>45968</v>
      </c>
      <c r="K137" s="53" t="n">
        <v>168361.06</v>
      </c>
      <c r="L137" s="21" t="n">
        <f aca="false">H137-J137</f>
        <v>21</v>
      </c>
      <c r="M137" s="11" t="n">
        <f aca="false">K137*L137</f>
        <v>3535582.26</v>
      </c>
    </row>
    <row r="138" s="25" customFormat="true" ht="13.8" hidden="false" customHeight="false" outlineLevel="0" collapsed="false">
      <c r="A138" s="1"/>
      <c r="B138" s="1"/>
      <c r="C138" s="13" t="s">
        <v>263</v>
      </c>
      <c r="D138" s="14" t="s">
        <v>421</v>
      </c>
      <c r="E138" s="46" t="s">
        <v>422</v>
      </c>
      <c r="F138" s="46" t="s">
        <v>423</v>
      </c>
      <c r="G138" s="22" t="n">
        <v>45712</v>
      </c>
      <c r="H138" s="16" t="n">
        <f aca="false">G138+30</f>
        <v>45742</v>
      </c>
      <c r="I138" s="17" t="n">
        <v>776</v>
      </c>
      <c r="J138" s="18" t="n">
        <v>45973</v>
      </c>
      <c r="K138" s="53" t="n">
        <v>27852.79</v>
      </c>
      <c r="L138" s="21" t="n">
        <f aca="false">H138-J138</f>
        <v>-231</v>
      </c>
      <c r="M138" s="11" t="n">
        <f aca="false">K138*L138</f>
        <v>-6433994.49</v>
      </c>
    </row>
    <row r="139" s="25" customFormat="true" ht="13.8" hidden="false" customHeight="false" outlineLevel="0" collapsed="false">
      <c r="A139" s="1"/>
      <c r="B139" s="1"/>
      <c r="C139" s="13" t="s">
        <v>424</v>
      </c>
      <c r="D139" s="14" t="s">
        <v>425</v>
      </c>
      <c r="E139" s="46" t="s">
        <v>107</v>
      </c>
      <c r="F139" s="46" t="s">
        <v>426</v>
      </c>
      <c r="G139" s="22" t="n">
        <v>45855</v>
      </c>
      <c r="H139" s="16" t="n">
        <f aca="false">G139+30</f>
        <v>45885</v>
      </c>
      <c r="I139" s="17" t="n">
        <v>778</v>
      </c>
      <c r="J139" s="18" t="n">
        <v>45973</v>
      </c>
      <c r="K139" s="53" t="n">
        <v>21390.66</v>
      </c>
      <c r="L139" s="21" t="n">
        <f aca="false">H139-J139</f>
        <v>-88</v>
      </c>
      <c r="M139" s="11" t="n">
        <f aca="false">K139*L139</f>
        <v>-1882378.08</v>
      </c>
    </row>
    <row r="140" s="25" customFormat="true" ht="13.8" hidden="false" customHeight="false" outlineLevel="0" collapsed="false">
      <c r="A140" s="1"/>
      <c r="B140" s="1"/>
      <c r="C140" s="13" t="s">
        <v>427</v>
      </c>
      <c r="D140" s="14" t="s">
        <v>428</v>
      </c>
      <c r="E140" s="46" t="s">
        <v>429</v>
      </c>
      <c r="F140" s="46" t="s">
        <v>430</v>
      </c>
      <c r="G140" s="22" t="n">
        <v>45971</v>
      </c>
      <c r="H140" s="16" t="n">
        <f aca="false">G140+30</f>
        <v>46001</v>
      </c>
      <c r="I140" s="17" t="n">
        <v>770</v>
      </c>
      <c r="J140" s="18" t="n">
        <v>45973</v>
      </c>
      <c r="K140" s="53" t="n">
        <v>5500</v>
      </c>
      <c r="L140" s="21" t="n">
        <f aca="false">H140-J140</f>
        <v>28</v>
      </c>
      <c r="M140" s="11" t="n">
        <f aca="false">K140*L140</f>
        <v>154000</v>
      </c>
    </row>
    <row r="141" s="25" customFormat="true" ht="13.8" hidden="false" customHeight="false" outlineLevel="0" collapsed="false">
      <c r="A141" s="1"/>
      <c r="B141" s="1"/>
      <c r="C141" s="13" t="s">
        <v>81</v>
      </c>
      <c r="D141" s="14" t="s">
        <v>431</v>
      </c>
      <c r="E141" s="46" t="s">
        <v>174</v>
      </c>
      <c r="F141" s="46" t="s">
        <v>337</v>
      </c>
      <c r="G141" s="22" t="n">
        <v>45951</v>
      </c>
      <c r="H141" s="16" t="n">
        <f aca="false">G141+30</f>
        <v>45981</v>
      </c>
      <c r="I141" s="17" t="n">
        <v>782</v>
      </c>
      <c r="J141" s="18" t="n">
        <v>45973</v>
      </c>
      <c r="K141" s="53" t="n">
        <v>2776</v>
      </c>
      <c r="L141" s="21" t="n">
        <f aca="false">H141-J141</f>
        <v>8</v>
      </c>
      <c r="M141" s="11" t="n">
        <f aca="false">K141*L141</f>
        <v>22208</v>
      </c>
    </row>
    <row r="142" s="25" customFormat="true" ht="13.8" hidden="false" customHeight="false" outlineLevel="0" collapsed="false">
      <c r="A142" s="1"/>
      <c r="B142" s="1"/>
      <c r="C142" s="13" t="s">
        <v>73</v>
      </c>
      <c r="D142" s="14" t="s">
        <v>432</v>
      </c>
      <c r="E142" s="46" t="s">
        <v>433</v>
      </c>
      <c r="F142" s="46" t="s">
        <v>322</v>
      </c>
      <c r="G142" s="22" t="n">
        <v>45951</v>
      </c>
      <c r="H142" s="16" t="n">
        <f aca="false">G142+30</f>
        <v>45981</v>
      </c>
      <c r="I142" s="17" t="n">
        <v>781</v>
      </c>
      <c r="J142" s="18" t="n">
        <v>45973</v>
      </c>
      <c r="K142" s="53" t="n">
        <v>1350.61</v>
      </c>
      <c r="L142" s="21" t="n">
        <f aca="false">H142-J142</f>
        <v>8</v>
      </c>
      <c r="M142" s="11" t="n">
        <f aca="false">K142*L142</f>
        <v>10804.88</v>
      </c>
    </row>
    <row r="143" s="25" customFormat="true" ht="13.8" hidden="false" customHeight="false" outlineLevel="0" collapsed="false">
      <c r="A143" s="1"/>
      <c r="B143" s="1"/>
      <c r="C143" s="13" t="s">
        <v>434</v>
      </c>
      <c r="D143" s="14" t="s">
        <v>435</v>
      </c>
      <c r="E143" s="46" t="s">
        <v>118</v>
      </c>
      <c r="F143" s="46" t="s">
        <v>430</v>
      </c>
      <c r="G143" s="22" t="n">
        <v>45971</v>
      </c>
      <c r="H143" s="16" t="n">
        <f aca="false">G143+30</f>
        <v>46001</v>
      </c>
      <c r="I143" s="17" t="n">
        <v>783</v>
      </c>
      <c r="J143" s="18" t="n">
        <v>45973</v>
      </c>
      <c r="K143" s="19" t="n">
        <v>32994.78</v>
      </c>
      <c r="L143" s="21" t="n">
        <f aca="false">H143-J143</f>
        <v>28</v>
      </c>
      <c r="M143" s="11" t="n">
        <f aca="false">K143*L143</f>
        <v>923853.84</v>
      </c>
    </row>
    <row r="144" s="25" customFormat="true" ht="13.8" hidden="false" customHeight="false" outlineLevel="0" collapsed="false">
      <c r="A144" s="1"/>
      <c r="B144" s="1"/>
      <c r="C144" s="13" t="s">
        <v>424</v>
      </c>
      <c r="D144" s="14" t="s">
        <v>436</v>
      </c>
      <c r="E144" s="46" t="s">
        <v>350</v>
      </c>
      <c r="F144" s="46" t="s">
        <v>254</v>
      </c>
      <c r="G144" s="22" t="n">
        <v>45933</v>
      </c>
      <c r="H144" s="16" t="n">
        <f aca="false">G144+30</f>
        <v>45963</v>
      </c>
      <c r="I144" s="17" t="n">
        <v>779</v>
      </c>
      <c r="J144" s="18" t="n">
        <v>45973</v>
      </c>
      <c r="K144" s="19" t="n">
        <v>17882.72</v>
      </c>
      <c r="L144" s="21" t="n">
        <f aca="false">H144-J144</f>
        <v>-10</v>
      </c>
      <c r="M144" s="11" t="n">
        <f aca="false">K144*L144</f>
        <v>-178827.2</v>
      </c>
    </row>
    <row r="145" s="25" customFormat="true" ht="13.8" hidden="false" customHeight="false" outlineLevel="0" collapsed="false">
      <c r="A145" s="1"/>
      <c r="B145" s="1"/>
      <c r="C145" s="13" t="s">
        <v>437</v>
      </c>
      <c r="D145" s="14" t="s">
        <v>438</v>
      </c>
      <c r="E145" s="46" t="s">
        <v>22</v>
      </c>
      <c r="F145" s="46" t="s">
        <v>439</v>
      </c>
      <c r="G145" s="22" t="n">
        <v>45971</v>
      </c>
      <c r="H145" s="16" t="n">
        <f aca="false">G145+30</f>
        <v>46001</v>
      </c>
      <c r="I145" s="17" t="n">
        <v>777</v>
      </c>
      <c r="J145" s="18" t="n">
        <v>45973</v>
      </c>
      <c r="K145" s="19" t="n">
        <v>3740.8</v>
      </c>
      <c r="L145" s="21" t="n">
        <f aca="false">H145-J145</f>
        <v>28</v>
      </c>
      <c r="M145" s="11" t="n">
        <f aca="false">K145*L145</f>
        <v>104742.4</v>
      </c>
    </row>
    <row r="146" s="25" customFormat="true" ht="13.8" hidden="false" customHeight="false" outlineLevel="0" collapsed="false">
      <c r="A146" s="1"/>
      <c r="B146" s="1"/>
      <c r="C146" s="13" t="s">
        <v>109</v>
      </c>
      <c r="D146" s="14" t="s">
        <v>440</v>
      </c>
      <c r="E146" s="46" t="s">
        <v>441</v>
      </c>
      <c r="F146" s="46" t="s">
        <v>337</v>
      </c>
      <c r="G146" s="22" t="n">
        <v>45971</v>
      </c>
      <c r="H146" s="16" t="n">
        <f aca="false">G146+30</f>
        <v>46001</v>
      </c>
      <c r="I146" s="17" t="n">
        <v>780</v>
      </c>
      <c r="J146" s="18" t="n">
        <v>45973</v>
      </c>
      <c r="K146" s="19" t="n">
        <v>9454.2</v>
      </c>
      <c r="L146" s="21" t="n">
        <f aca="false">H146-J146</f>
        <v>28</v>
      </c>
      <c r="M146" s="11" t="n">
        <f aca="false">K146*L146</f>
        <v>264717.6</v>
      </c>
    </row>
    <row r="147" s="25" customFormat="true" ht="13.8" hidden="false" customHeight="false" outlineLevel="0" collapsed="false">
      <c r="A147" s="1"/>
      <c r="B147" s="1"/>
      <c r="C147" s="13" t="s">
        <v>442</v>
      </c>
      <c r="D147" s="14" t="s">
        <v>443</v>
      </c>
      <c r="E147" s="46" t="s">
        <v>444</v>
      </c>
      <c r="F147" s="46" t="s">
        <v>445</v>
      </c>
      <c r="G147" s="22" t="n">
        <v>45971</v>
      </c>
      <c r="H147" s="16" t="n">
        <f aca="false">G147+30</f>
        <v>46001</v>
      </c>
      <c r="I147" s="17" t="n">
        <v>775</v>
      </c>
      <c r="J147" s="18" t="n">
        <v>45973</v>
      </c>
      <c r="K147" s="19" t="n">
        <v>120399.21</v>
      </c>
      <c r="L147" s="21" t="n">
        <f aca="false">H147-J147</f>
        <v>28</v>
      </c>
      <c r="M147" s="11" t="n">
        <f aca="false">K147*L147</f>
        <v>3371177.88</v>
      </c>
    </row>
    <row r="148" s="25" customFormat="true" ht="13.8" hidden="false" customHeight="false" outlineLevel="0" collapsed="false">
      <c r="A148" s="1"/>
      <c r="B148" s="1"/>
      <c r="C148" s="13" t="s">
        <v>446</v>
      </c>
      <c r="D148" s="14" t="s">
        <v>447</v>
      </c>
      <c r="E148" s="46" t="s">
        <v>154</v>
      </c>
      <c r="F148" s="46" t="s">
        <v>448</v>
      </c>
      <c r="G148" s="22" t="n">
        <v>45972</v>
      </c>
      <c r="H148" s="16" t="n">
        <f aca="false">G148+30</f>
        <v>46002</v>
      </c>
      <c r="I148" s="17" t="n">
        <v>796</v>
      </c>
      <c r="J148" s="54" t="n">
        <v>45974</v>
      </c>
      <c r="K148" s="19" t="n">
        <v>7690</v>
      </c>
      <c r="L148" s="21" t="n">
        <f aca="false">H148-J148</f>
        <v>28</v>
      </c>
      <c r="M148" s="11" t="n">
        <f aca="false">K148*L148</f>
        <v>215320</v>
      </c>
    </row>
    <row r="149" s="25" customFormat="true" ht="13.8" hidden="false" customHeight="false" outlineLevel="0" collapsed="false">
      <c r="A149" s="1"/>
      <c r="B149" s="1"/>
      <c r="C149" s="13" t="s">
        <v>449</v>
      </c>
      <c r="D149" s="14" t="s">
        <v>450</v>
      </c>
      <c r="E149" s="46" t="s">
        <v>451</v>
      </c>
      <c r="F149" s="46" t="s">
        <v>452</v>
      </c>
      <c r="G149" s="22" t="n">
        <v>45965</v>
      </c>
      <c r="H149" s="16" t="n">
        <f aca="false">G149+30</f>
        <v>45995</v>
      </c>
      <c r="I149" s="17" t="n">
        <v>788</v>
      </c>
      <c r="J149" s="54" t="n">
        <v>45974</v>
      </c>
      <c r="K149" s="19" t="n">
        <v>33017.56</v>
      </c>
      <c r="L149" s="21" t="n">
        <f aca="false">H149-J149</f>
        <v>21</v>
      </c>
      <c r="M149" s="11" t="n">
        <f aca="false">K149*L149</f>
        <v>693368.76</v>
      </c>
    </row>
    <row r="150" s="25" customFormat="true" ht="13.8" hidden="false" customHeight="false" outlineLevel="0" collapsed="false">
      <c r="A150" s="1"/>
      <c r="B150" s="1"/>
      <c r="C150" s="13" t="s">
        <v>453</v>
      </c>
      <c r="D150" s="14" t="s">
        <v>454</v>
      </c>
      <c r="E150" s="46" t="s">
        <v>455</v>
      </c>
      <c r="F150" s="46" t="s">
        <v>456</v>
      </c>
      <c r="G150" s="22" t="n">
        <v>45946</v>
      </c>
      <c r="H150" s="16" t="n">
        <f aca="false">G150+30</f>
        <v>45976</v>
      </c>
      <c r="I150" s="17" t="n">
        <v>789</v>
      </c>
      <c r="J150" s="54" t="n">
        <v>45974</v>
      </c>
      <c r="K150" s="19" t="n">
        <v>5335.77</v>
      </c>
      <c r="L150" s="21" t="n">
        <f aca="false">H150-J150</f>
        <v>2</v>
      </c>
      <c r="M150" s="11" t="n">
        <f aca="false">K150*L150</f>
        <v>10671.54</v>
      </c>
    </row>
    <row r="151" s="25" customFormat="true" ht="13.8" hidden="false" customHeight="false" outlineLevel="0" collapsed="false">
      <c r="A151" s="1"/>
      <c r="B151" s="1"/>
      <c r="C151" s="13" t="s">
        <v>457</v>
      </c>
      <c r="D151" s="14" t="s">
        <v>458</v>
      </c>
      <c r="E151" s="46" t="s">
        <v>59</v>
      </c>
      <c r="F151" s="46" t="s">
        <v>368</v>
      </c>
      <c r="G151" s="22" t="n">
        <v>45968</v>
      </c>
      <c r="H151" s="16" t="n">
        <f aca="false">G151+30</f>
        <v>45998</v>
      </c>
      <c r="I151" s="17" t="n">
        <v>791</v>
      </c>
      <c r="J151" s="54" t="n">
        <v>45974</v>
      </c>
      <c r="K151" s="19" t="n">
        <v>885.42</v>
      </c>
      <c r="L151" s="21" t="n">
        <f aca="false">H151-J151</f>
        <v>24</v>
      </c>
      <c r="M151" s="11" t="n">
        <f aca="false">K151*L151</f>
        <v>21250.08</v>
      </c>
    </row>
    <row r="152" s="25" customFormat="true" ht="13.8" hidden="false" customHeight="false" outlineLevel="0" collapsed="false">
      <c r="A152" s="1"/>
      <c r="B152" s="1"/>
      <c r="C152" s="13" t="s">
        <v>251</v>
      </c>
      <c r="D152" s="14" t="s">
        <v>459</v>
      </c>
      <c r="E152" s="46" t="s">
        <v>460</v>
      </c>
      <c r="F152" s="46" t="s">
        <v>461</v>
      </c>
      <c r="G152" s="22" t="n">
        <v>45972</v>
      </c>
      <c r="H152" s="16" t="n">
        <f aca="false">G152+30</f>
        <v>46002</v>
      </c>
      <c r="I152" s="17" t="n">
        <v>795</v>
      </c>
      <c r="J152" s="54" t="n">
        <v>45974</v>
      </c>
      <c r="K152" s="19" t="n">
        <v>123600</v>
      </c>
      <c r="L152" s="21" t="n">
        <f aca="false">H152-J152</f>
        <v>28</v>
      </c>
      <c r="M152" s="11" t="n">
        <f aca="false">K152*L152</f>
        <v>3460800</v>
      </c>
    </row>
    <row r="153" s="25" customFormat="true" ht="13.8" hidden="false" customHeight="false" outlineLevel="0" collapsed="false">
      <c r="A153" s="1"/>
      <c r="B153" s="1"/>
      <c r="C153" s="13" t="s">
        <v>462</v>
      </c>
      <c r="D153" s="14" t="s">
        <v>463</v>
      </c>
      <c r="E153" s="46" t="s">
        <v>333</v>
      </c>
      <c r="F153" s="46" t="s">
        <v>360</v>
      </c>
      <c r="G153" s="22" t="n">
        <v>45959</v>
      </c>
      <c r="H153" s="16" t="n">
        <f aca="false">G153+30</f>
        <v>45989</v>
      </c>
      <c r="I153" s="17" t="n">
        <v>792</v>
      </c>
      <c r="J153" s="54" t="n">
        <v>45974</v>
      </c>
      <c r="K153" s="19" t="n">
        <v>2616.49</v>
      </c>
      <c r="L153" s="21" t="n">
        <f aca="false">H153-J153</f>
        <v>15</v>
      </c>
      <c r="M153" s="11" t="n">
        <f aca="false">K153*L153</f>
        <v>39247.35</v>
      </c>
    </row>
    <row r="154" s="25" customFormat="true" ht="13.8" hidden="false" customHeight="false" outlineLevel="0" collapsed="false">
      <c r="A154" s="1"/>
      <c r="B154" s="1"/>
      <c r="C154" s="13" t="s">
        <v>464</v>
      </c>
      <c r="D154" s="14" t="s">
        <v>465</v>
      </c>
      <c r="E154" s="46" t="s">
        <v>316</v>
      </c>
      <c r="F154" s="46" t="s">
        <v>445</v>
      </c>
      <c r="G154" s="22" t="n">
        <v>45971</v>
      </c>
      <c r="H154" s="16" t="n">
        <f aca="false">G154+30</f>
        <v>46001</v>
      </c>
      <c r="I154" s="17" t="n">
        <v>794</v>
      </c>
      <c r="J154" s="54" t="n">
        <v>45974</v>
      </c>
      <c r="K154" s="19" t="n">
        <v>57200</v>
      </c>
      <c r="L154" s="21" t="n">
        <f aca="false">H154-J154</f>
        <v>27</v>
      </c>
      <c r="M154" s="11" t="n">
        <f aca="false">K154*L154</f>
        <v>1544400</v>
      </c>
    </row>
    <row r="155" s="25" customFormat="true" ht="13.8" hidden="false" customHeight="false" outlineLevel="0" collapsed="false">
      <c r="A155" s="1"/>
      <c r="B155" s="1"/>
      <c r="C155" s="13" t="s">
        <v>466</v>
      </c>
      <c r="D155" s="14" t="s">
        <v>467</v>
      </c>
      <c r="E155" s="46" t="s">
        <v>107</v>
      </c>
      <c r="F155" s="46" t="s">
        <v>468</v>
      </c>
      <c r="G155" s="22" t="n">
        <v>45820</v>
      </c>
      <c r="H155" s="16" t="n">
        <f aca="false">G155+30</f>
        <v>45850</v>
      </c>
      <c r="I155" s="17" t="n">
        <v>790</v>
      </c>
      <c r="J155" s="54" t="n">
        <v>45974</v>
      </c>
      <c r="K155" s="19" t="n">
        <v>2716.32</v>
      </c>
      <c r="L155" s="21" t="n">
        <f aca="false">H155-J155</f>
        <v>-124</v>
      </c>
      <c r="M155" s="11" t="n">
        <f aca="false">K155*L155</f>
        <v>-336823.68</v>
      </c>
    </row>
    <row r="156" s="25" customFormat="true" ht="13.8" hidden="false" customHeight="false" outlineLevel="0" collapsed="false">
      <c r="A156" s="1"/>
      <c r="B156" s="1"/>
      <c r="C156" s="13" t="s">
        <v>469</v>
      </c>
      <c r="D156" s="14" t="s">
        <v>470</v>
      </c>
      <c r="E156" s="46" t="s">
        <v>471</v>
      </c>
      <c r="F156" s="46" t="s">
        <v>322</v>
      </c>
      <c r="G156" s="22" t="n">
        <v>45951</v>
      </c>
      <c r="H156" s="16" t="n">
        <f aca="false">G156+30</f>
        <v>45981</v>
      </c>
      <c r="I156" s="17" t="n">
        <v>720</v>
      </c>
      <c r="J156" s="54" t="n">
        <v>45974</v>
      </c>
      <c r="K156" s="19" t="n">
        <v>1143.14</v>
      </c>
      <c r="L156" s="21" t="n">
        <f aca="false">H156-J156</f>
        <v>7</v>
      </c>
      <c r="M156" s="11" t="n">
        <f aca="false">K156*L156</f>
        <v>8001.98</v>
      </c>
    </row>
    <row r="157" s="25" customFormat="true" ht="13.8" hidden="false" customHeight="false" outlineLevel="0" collapsed="false">
      <c r="A157" s="1"/>
      <c r="B157" s="1"/>
      <c r="C157" s="13" t="s">
        <v>472</v>
      </c>
      <c r="D157" s="14" t="s">
        <v>473</v>
      </c>
      <c r="E157" s="46" t="s">
        <v>30</v>
      </c>
      <c r="F157" s="46" t="s">
        <v>79</v>
      </c>
      <c r="G157" s="22" t="n">
        <v>45945</v>
      </c>
      <c r="H157" s="16" t="n">
        <f aca="false">G157+30</f>
        <v>45975</v>
      </c>
      <c r="I157" s="17" t="n">
        <v>800</v>
      </c>
      <c r="J157" s="54" t="n">
        <v>45975</v>
      </c>
      <c r="K157" s="19" t="n">
        <v>33132.8</v>
      </c>
      <c r="L157" s="21" t="n">
        <f aca="false">H157-J157</f>
        <v>0</v>
      </c>
      <c r="M157" s="11" t="n">
        <f aca="false">K157*L157</f>
        <v>0</v>
      </c>
    </row>
    <row r="158" s="25" customFormat="true" ht="13.8" hidden="false" customHeight="false" outlineLevel="0" collapsed="false">
      <c r="A158" s="1"/>
      <c r="B158" s="1"/>
      <c r="C158" s="13" t="s">
        <v>474</v>
      </c>
      <c r="D158" s="14" t="s">
        <v>475</v>
      </c>
      <c r="E158" s="46" t="s">
        <v>476</v>
      </c>
      <c r="F158" s="46" t="s">
        <v>452</v>
      </c>
      <c r="G158" s="22" t="n">
        <v>45971</v>
      </c>
      <c r="H158" s="16" t="n">
        <f aca="false">G158+30</f>
        <v>46001</v>
      </c>
      <c r="I158" s="17" t="n">
        <v>799</v>
      </c>
      <c r="J158" s="54" t="n">
        <v>45975</v>
      </c>
      <c r="K158" s="19" t="n">
        <v>124800</v>
      </c>
      <c r="L158" s="21" t="n">
        <f aca="false">H158-J158</f>
        <v>26</v>
      </c>
      <c r="M158" s="11" t="n">
        <f aca="false">K158*L158</f>
        <v>3244800</v>
      </c>
    </row>
    <row r="159" s="25" customFormat="true" ht="13.8" hidden="false" customHeight="false" outlineLevel="0" collapsed="false">
      <c r="A159" s="1"/>
      <c r="B159" s="1"/>
      <c r="C159" s="13" t="s">
        <v>477</v>
      </c>
      <c r="D159" s="14" t="s">
        <v>478</v>
      </c>
      <c r="E159" s="46" t="s">
        <v>339</v>
      </c>
      <c r="F159" s="46" t="s">
        <v>415</v>
      </c>
      <c r="G159" s="22" t="n">
        <v>45968</v>
      </c>
      <c r="H159" s="16" t="n">
        <f aca="false">G159+30</f>
        <v>45998</v>
      </c>
      <c r="I159" s="17" t="n">
        <v>802</v>
      </c>
      <c r="J159" s="54" t="n">
        <v>45975</v>
      </c>
      <c r="K159" s="19" t="n">
        <v>3236</v>
      </c>
      <c r="L159" s="21" t="n">
        <f aca="false">H159-J159</f>
        <v>23</v>
      </c>
      <c r="M159" s="11" t="n">
        <f aca="false">K159*L159</f>
        <v>74428</v>
      </c>
    </row>
    <row r="160" s="25" customFormat="true" ht="13.8" hidden="false" customHeight="false" outlineLevel="0" collapsed="false">
      <c r="A160" s="1"/>
      <c r="B160" s="1"/>
      <c r="C160" s="13" t="s">
        <v>479</v>
      </c>
      <c r="D160" s="14" t="s">
        <v>480</v>
      </c>
      <c r="E160" s="46" t="s">
        <v>30</v>
      </c>
      <c r="F160" s="46" t="s">
        <v>178</v>
      </c>
      <c r="G160" s="22" t="n">
        <v>45958</v>
      </c>
      <c r="H160" s="16" t="n">
        <f aca="false">G160+30</f>
        <v>45988</v>
      </c>
      <c r="I160" s="17" t="n">
        <v>801</v>
      </c>
      <c r="J160" s="54" t="n">
        <v>45975</v>
      </c>
      <c r="K160" s="19" t="n">
        <v>13771.97</v>
      </c>
      <c r="L160" s="21" t="n">
        <f aca="false">H160-J160</f>
        <v>13</v>
      </c>
      <c r="M160" s="11" t="n">
        <f aca="false">K160*L160</f>
        <v>179035.61</v>
      </c>
    </row>
    <row r="161" s="25" customFormat="true" ht="13.8" hidden="false" customHeight="false" outlineLevel="0" collapsed="false">
      <c r="A161" s="1"/>
      <c r="B161" s="1"/>
      <c r="C161" s="13" t="s">
        <v>481</v>
      </c>
      <c r="D161" s="14" t="s">
        <v>482</v>
      </c>
      <c r="E161" s="46" t="s">
        <v>18</v>
      </c>
      <c r="F161" s="46" t="s">
        <v>448</v>
      </c>
      <c r="G161" s="22" t="n">
        <v>45974</v>
      </c>
      <c r="H161" s="16" t="n">
        <f aca="false">G161+30</f>
        <v>46004</v>
      </c>
      <c r="I161" s="17" t="n">
        <v>798</v>
      </c>
      <c r="J161" s="54" t="n">
        <v>45975</v>
      </c>
      <c r="K161" s="19" t="n">
        <v>6680.03</v>
      </c>
      <c r="L161" s="21" t="n">
        <f aca="false">H161-J161</f>
        <v>29</v>
      </c>
      <c r="M161" s="11" t="n">
        <f aca="false">K161*L161</f>
        <v>193720.87</v>
      </c>
    </row>
    <row r="162" s="25" customFormat="true" ht="13.8" hidden="false" customHeight="false" outlineLevel="0" collapsed="false">
      <c r="A162" s="1"/>
      <c r="B162" s="1"/>
      <c r="C162" s="13" t="s">
        <v>483</v>
      </c>
      <c r="D162" s="14" t="s">
        <v>484</v>
      </c>
      <c r="E162" s="46" t="s">
        <v>107</v>
      </c>
      <c r="F162" s="46" t="s">
        <v>430</v>
      </c>
      <c r="G162" s="22" t="n">
        <v>45974</v>
      </c>
      <c r="H162" s="16" t="n">
        <f aca="false">G162+30</f>
        <v>46004</v>
      </c>
      <c r="I162" s="17" t="n">
        <v>797</v>
      </c>
      <c r="J162" s="54" t="n">
        <v>45975</v>
      </c>
      <c r="K162" s="19" t="n">
        <v>6751.61</v>
      </c>
      <c r="L162" s="21" t="n">
        <f aca="false">H162-J162</f>
        <v>29</v>
      </c>
      <c r="M162" s="11" t="n">
        <f aca="false">K162*L162</f>
        <v>195796.69</v>
      </c>
    </row>
    <row r="163" s="25" customFormat="true" ht="13.8" hidden="false" customHeight="false" outlineLevel="0" collapsed="false">
      <c r="A163" s="1"/>
      <c r="B163" s="1"/>
      <c r="C163" s="17" t="s">
        <v>28</v>
      </c>
      <c r="D163" s="55" t="s">
        <v>485</v>
      </c>
      <c r="E163" s="46" t="s">
        <v>30</v>
      </c>
      <c r="F163" s="46" t="s">
        <v>31</v>
      </c>
      <c r="G163" s="22" t="n">
        <v>45917</v>
      </c>
      <c r="H163" s="16" t="n">
        <f aca="false">G163+30</f>
        <v>45947</v>
      </c>
      <c r="I163" s="17" t="s">
        <v>185</v>
      </c>
      <c r="J163" s="54" t="n">
        <v>45978</v>
      </c>
      <c r="K163" s="56" t="n">
        <v>3422.8</v>
      </c>
      <c r="L163" s="21" t="n">
        <f aca="false">H163-J163</f>
        <v>-31</v>
      </c>
      <c r="M163" s="11" t="n">
        <f aca="false">K163*L163</f>
        <v>-106106.8</v>
      </c>
    </row>
    <row r="164" s="25" customFormat="true" ht="13.8" hidden="false" customHeight="false" outlineLevel="0" collapsed="false">
      <c r="A164" s="1"/>
      <c r="B164" s="1"/>
      <c r="C164" s="17" t="s">
        <v>24</v>
      </c>
      <c r="D164" s="55" t="s">
        <v>486</v>
      </c>
      <c r="E164" s="46" t="s">
        <v>26</v>
      </c>
      <c r="F164" s="46" t="s">
        <v>27</v>
      </c>
      <c r="G164" s="22" t="n">
        <v>45931</v>
      </c>
      <c r="H164" s="16" t="n">
        <f aca="false">G164+30</f>
        <v>45961</v>
      </c>
      <c r="I164" s="17" t="s">
        <v>185</v>
      </c>
      <c r="J164" s="54" t="n">
        <v>45978</v>
      </c>
      <c r="K164" s="56" t="n">
        <v>1400</v>
      </c>
      <c r="L164" s="21" t="n">
        <f aca="false">H164-J164</f>
        <v>-17</v>
      </c>
      <c r="M164" s="11" t="n">
        <f aca="false">K164*L164</f>
        <v>-23800</v>
      </c>
    </row>
    <row r="165" s="25" customFormat="true" ht="13.8" hidden="false" customHeight="false" outlineLevel="0" collapsed="false">
      <c r="A165" s="1"/>
      <c r="B165" s="1"/>
      <c r="C165" s="17" t="s">
        <v>487</v>
      </c>
      <c r="D165" s="55" t="s">
        <v>488</v>
      </c>
      <c r="E165" s="46" t="s">
        <v>18</v>
      </c>
      <c r="F165" s="46" t="s">
        <v>19</v>
      </c>
      <c r="G165" s="22" t="n">
        <v>45931</v>
      </c>
      <c r="H165" s="16" t="n">
        <f aca="false">G165+30</f>
        <v>45961</v>
      </c>
      <c r="I165" s="17" t="s">
        <v>185</v>
      </c>
      <c r="J165" s="54" t="n">
        <v>45978</v>
      </c>
      <c r="K165" s="56" t="n">
        <v>1000</v>
      </c>
      <c r="L165" s="21" t="n">
        <f aca="false">H165-J165</f>
        <v>-17</v>
      </c>
      <c r="M165" s="11" t="n">
        <f aca="false">K165*L165</f>
        <v>-17000</v>
      </c>
    </row>
    <row r="166" s="25" customFormat="true" ht="13.8" hidden="false" customHeight="false" outlineLevel="0" collapsed="false">
      <c r="A166" s="1"/>
      <c r="B166" s="1"/>
      <c r="C166" s="17" t="s">
        <v>53</v>
      </c>
      <c r="D166" s="55" t="s">
        <v>489</v>
      </c>
      <c r="E166" s="46" t="s">
        <v>55</v>
      </c>
      <c r="F166" s="46" t="s">
        <v>56</v>
      </c>
      <c r="G166" s="22" t="n">
        <v>45876</v>
      </c>
      <c r="H166" s="16" t="n">
        <f aca="false">G166+30</f>
        <v>45906</v>
      </c>
      <c r="I166" s="17" t="s">
        <v>185</v>
      </c>
      <c r="J166" s="54" t="n">
        <v>45978</v>
      </c>
      <c r="K166" s="56" t="n">
        <v>211.71</v>
      </c>
      <c r="L166" s="21" t="n">
        <f aca="false">H166-J166</f>
        <v>-72</v>
      </c>
      <c r="M166" s="11" t="n">
        <f aca="false">K166*L166</f>
        <v>-15243.12</v>
      </c>
    </row>
    <row r="167" s="25" customFormat="true" ht="13.8" hidden="false" customHeight="false" outlineLevel="0" collapsed="false">
      <c r="A167" s="1"/>
      <c r="B167" s="1"/>
      <c r="C167" s="17" t="s">
        <v>283</v>
      </c>
      <c r="D167" s="55" t="s">
        <v>490</v>
      </c>
      <c r="E167" s="46" t="s">
        <v>118</v>
      </c>
      <c r="F167" s="46" t="s">
        <v>119</v>
      </c>
      <c r="G167" s="22" t="n">
        <v>45931</v>
      </c>
      <c r="H167" s="16" t="n">
        <f aca="false">G167+30</f>
        <v>45961</v>
      </c>
      <c r="I167" s="17" t="s">
        <v>185</v>
      </c>
      <c r="J167" s="54" t="n">
        <v>45978</v>
      </c>
      <c r="K167" s="56" t="n">
        <v>1000</v>
      </c>
      <c r="L167" s="21" t="n">
        <f aca="false">H167-J167</f>
        <v>-17</v>
      </c>
      <c r="M167" s="11" t="n">
        <f aca="false">K167*L167</f>
        <v>-17000</v>
      </c>
    </row>
    <row r="168" s="25" customFormat="true" ht="13.8" hidden="false" customHeight="false" outlineLevel="0" collapsed="false">
      <c r="A168" s="1"/>
      <c r="B168" s="1"/>
      <c r="C168" s="17" t="s">
        <v>81</v>
      </c>
      <c r="D168" s="55" t="s">
        <v>491</v>
      </c>
      <c r="E168" s="46" t="s">
        <v>127</v>
      </c>
      <c r="F168" s="46" t="s">
        <v>79</v>
      </c>
      <c r="G168" s="22" t="n">
        <v>45932</v>
      </c>
      <c r="H168" s="16" t="n">
        <f aca="false">G168+30</f>
        <v>45962</v>
      </c>
      <c r="I168" s="17" t="s">
        <v>185</v>
      </c>
      <c r="J168" s="54" t="n">
        <v>45978</v>
      </c>
      <c r="K168" s="56" t="n">
        <v>1123.84</v>
      </c>
      <c r="L168" s="21" t="n">
        <f aca="false">H168-J168</f>
        <v>-16</v>
      </c>
      <c r="M168" s="11" t="n">
        <f aca="false">K168*L168</f>
        <v>-17981.44</v>
      </c>
    </row>
    <row r="169" s="25" customFormat="true" ht="13.8" hidden="false" customHeight="false" outlineLevel="0" collapsed="false">
      <c r="A169" s="1"/>
      <c r="B169" s="1"/>
      <c r="C169" s="17" t="s">
        <v>84</v>
      </c>
      <c r="D169" s="55" t="s">
        <v>492</v>
      </c>
      <c r="E169" s="46" t="s">
        <v>86</v>
      </c>
      <c r="F169" s="46" t="s">
        <v>87</v>
      </c>
      <c r="G169" s="22" t="n">
        <v>45937</v>
      </c>
      <c r="H169" s="16" t="n">
        <f aca="false">G169+30</f>
        <v>45967</v>
      </c>
      <c r="I169" s="17" t="s">
        <v>185</v>
      </c>
      <c r="J169" s="54" t="n">
        <v>45978</v>
      </c>
      <c r="K169" s="56" t="n">
        <v>779.01</v>
      </c>
      <c r="L169" s="21" t="n">
        <f aca="false">H169-J169</f>
        <v>-11</v>
      </c>
      <c r="M169" s="11" t="n">
        <f aca="false">K169*L169</f>
        <v>-8569.11</v>
      </c>
    </row>
    <row r="170" s="25" customFormat="true" ht="13.8" hidden="false" customHeight="false" outlineLevel="0" collapsed="false">
      <c r="A170" s="1"/>
      <c r="B170" s="1"/>
      <c r="C170" s="17" t="s">
        <v>90</v>
      </c>
      <c r="D170" s="55" t="s">
        <v>493</v>
      </c>
      <c r="E170" s="46" t="s">
        <v>22</v>
      </c>
      <c r="F170" s="46" t="s">
        <v>92</v>
      </c>
      <c r="G170" s="22" t="n">
        <v>45883</v>
      </c>
      <c r="H170" s="16" t="n">
        <f aca="false">G170+30</f>
        <v>45913</v>
      </c>
      <c r="I170" s="17" t="s">
        <v>185</v>
      </c>
      <c r="J170" s="54" t="n">
        <v>45978</v>
      </c>
      <c r="K170" s="56" t="n">
        <v>1286</v>
      </c>
      <c r="L170" s="21" t="n">
        <f aca="false">H170-J170</f>
        <v>-65</v>
      </c>
      <c r="M170" s="11" t="n">
        <f aca="false">K170*L170</f>
        <v>-83590</v>
      </c>
    </row>
    <row r="171" s="25" customFormat="true" ht="13.8" hidden="false" customHeight="false" outlineLevel="0" collapsed="false">
      <c r="A171" s="1"/>
      <c r="B171" s="1"/>
      <c r="C171" s="17" t="s">
        <v>98</v>
      </c>
      <c r="D171" s="55" t="s">
        <v>494</v>
      </c>
      <c r="E171" s="46" t="s">
        <v>55</v>
      </c>
      <c r="F171" s="46" t="s">
        <v>100</v>
      </c>
      <c r="G171" s="22" t="n">
        <v>45937</v>
      </c>
      <c r="H171" s="16" t="n">
        <f aca="false">G171+30</f>
        <v>45967</v>
      </c>
      <c r="I171" s="17" t="s">
        <v>185</v>
      </c>
      <c r="J171" s="54" t="n">
        <v>45978</v>
      </c>
      <c r="K171" s="56" t="n">
        <v>1135.91</v>
      </c>
      <c r="L171" s="21" t="n">
        <f aca="false">H171-J171</f>
        <v>-11</v>
      </c>
      <c r="M171" s="11" t="n">
        <f aca="false">K171*L171</f>
        <v>-12495.01</v>
      </c>
    </row>
    <row r="172" s="25" customFormat="true" ht="13.8" hidden="false" customHeight="false" outlineLevel="0" collapsed="false">
      <c r="A172" s="1"/>
      <c r="B172" s="1"/>
      <c r="C172" s="17" t="s">
        <v>61</v>
      </c>
      <c r="D172" s="55" t="s">
        <v>495</v>
      </c>
      <c r="E172" s="46" t="s">
        <v>63</v>
      </c>
      <c r="F172" s="46" t="s">
        <v>64</v>
      </c>
      <c r="G172" s="22" t="n">
        <v>45932</v>
      </c>
      <c r="H172" s="16" t="n">
        <f aca="false">G172+30</f>
        <v>45962</v>
      </c>
      <c r="I172" s="17" t="s">
        <v>185</v>
      </c>
      <c r="J172" s="54" t="n">
        <v>45978</v>
      </c>
      <c r="K172" s="56" t="n">
        <v>757.28</v>
      </c>
      <c r="L172" s="21" t="n">
        <f aca="false">H172-J172</f>
        <v>-16</v>
      </c>
      <c r="M172" s="11" t="n">
        <f aca="false">K172*L172</f>
        <v>-12116.48</v>
      </c>
    </row>
    <row r="173" s="25" customFormat="true" ht="13.8" hidden="false" customHeight="false" outlineLevel="0" collapsed="false">
      <c r="A173" s="1"/>
      <c r="B173" s="1"/>
      <c r="C173" s="17" t="s">
        <v>76</v>
      </c>
      <c r="D173" s="55" t="s">
        <v>496</v>
      </c>
      <c r="E173" s="46" t="s">
        <v>78</v>
      </c>
      <c r="F173" s="46" t="s">
        <v>79</v>
      </c>
      <c r="G173" s="22" t="n">
        <v>45937</v>
      </c>
      <c r="H173" s="16" t="n">
        <f aca="false">G173+30</f>
        <v>45967</v>
      </c>
      <c r="I173" s="17" t="s">
        <v>185</v>
      </c>
      <c r="J173" s="54" t="n">
        <v>45978</v>
      </c>
      <c r="K173" s="56" t="n">
        <v>340.77</v>
      </c>
      <c r="L173" s="21" t="n">
        <f aca="false">H173-J173</f>
        <v>-11</v>
      </c>
      <c r="M173" s="11" t="n">
        <f aca="false">K173*L173</f>
        <v>-3748.47</v>
      </c>
    </row>
    <row r="174" s="25" customFormat="true" ht="13.8" hidden="false" customHeight="false" outlineLevel="0" collapsed="false">
      <c r="A174" s="1"/>
      <c r="B174" s="1"/>
      <c r="C174" s="17" t="s">
        <v>121</v>
      </c>
      <c r="D174" s="55" t="s">
        <v>497</v>
      </c>
      <c r="E174" s="46" t="s">
        <v>123</v>
      </c>
      <c r="F174" s="46" t="s">
        <v>79</v>
      </c>
      <c r="G174" s="22" t="n">
        <v>45932</v>
      </c>
      <c r="H174" s="16" t="n">
        <f aca="false">G174+30</f>
        <v>45962</v>
      </c>
      <c r="I174" s="17" t="s">
        <v>185</v>
      </c>
      <c r="J174" s="54" t="n">
        <v>45978</v>
      </c>
      <c r="K174" s="56" t="n">
        <v>378.64</v>
      </c>
      <c r="L174" s="21" t="n">
        <f aca="false">H174-J174</f>
        <v>-16</v>
      </c>
      <c r="M174" s="11" t="n">
        <f aca="false">K174*L174</f>
        <v>-6058.24</v>
      </c>
    </row>
    <row r="175" s="25" customFormat="true" ht="13.8" hidden="false" customHeight="false" outlineLevel="0" collapsed="false">
      <c r="A175" s="1"/>
      <c r="B175" s="1"/>
      <c r="C175" s="17" t="s">
        <v>81</v>
      </c>
      <c r="D175" s="55" t="s">
        <v>498</v>
      </c>
      <c r="E175" s="46" t="s">
        <v>83</v>
      </c>
      <c r="F175" s="46" t="s">
        <v>79</v>
      </c>
      <c r="G175" s="22" t="n">
        <v>45932</v>
      </c>
      <c r="H175" s="16" t="n">
        <f aca="false">G175+30</f>
        <v>45962</v>
      </c>
      <c r="I175" s="17" t="s">
        <v>185</v>
      </c>
      <c r="J175" s="54" t="n">
        <v>45978</v>
      </c>
      <c r="K175" s="56" t="n">
        <v>351.08</v>
      </c>
      <c r="L175" s="21" t="n">
        <f aca="false">H175-J175</f>
        <v>-16</v>
      </c>
      <c r="M175" s="11" t="n">
        <f aca="false">K175*L175</f>
        <v>-5617.28</v>
      </c>
    </row>
    <row r="176" s="25" customFormat="true" ht="13.8" hidden="false" customHeight="false" outlineLevel="0" collapsed="false">
      <c r="A176" s="1"/>
      <c r="B176" s="1"/>
      <c r="C176" s="17" t="s">
        <v>283</v>
      </c>
      <c r="D176" s="55" t="s">
        <v>499</v>
      </c>
      <c r="E176" s="46" t="s">
        <v>174</v>
      </c>
      <c r="F176" s="46" t="s">
        <v>87</v>
      </c>
      <c r="G176" s="22" t="n">
        <v>45943</v>
      </c>
      <c r="H176" s="16" t="n">
        <f aca="false">G176+30</f>
        <v>45973</v>
      </c>
      <c r="I176" s="17" t="s">
        <v>185</v>
      </c>
      <c r="J176" s="54" t="n">
        <v>45978</v>
      </c>
      <c r="K176" s="56" t="n">
        <v>1728.44</v>
      </c>
      <c r="L176" s="21" t="n">
        <f aca="false">H176-J176</f>
        <v>-5</v>
      </c>
      <c r="M176" s="11" t="n">
        <f aca="false">K176*L176</f>
        <v>-8642.2</v>
      </c>
    </row>
    <row r="177" s="25" customFormat="true" ht="13.8" hidden="false" customHeight="false" outlineLevel="0" collapsed="false">
      <c r="A177" s="1"/>
      <c r="B177" s="1"/>
      <c r="C177" s="17" t="s">
        <v>317</v>
      </c>
      <c r="D177" s="55" t="s">
        <v>500</v>
      </c>
      <c r="E177" s="46" t="s">
        <v>30</v>
      </c>
      <c r="F177" s="46" t="s">
        <v>319</v>
      </c>
      <c r="G177" s="22" t="n">
        <v>45946</v>
      </c>
      <c r="H177" s="16" t="n">
        <f aca="false">G177+30</f>
        <v>45976</v>
      </c>
      <c r="I177" s="17" t="s">
        <v>185</v>
      </c>
      <c r="J177" s="54" t="n">
        <v>45978</v>
      </c>
      <c r="K177" s="56" t="n">
        <v>1674.97</v>
      </c>
      <c r="L177" s="21" t="n">
        <f aca="false">H177-J177</f>
        <v>-2</v>
      </c>
      <c r="M177" s="11" t="n">
        <f aca="false">K177*L177</f>
        <v>-3349.94</v>
      </c>
    </row>
    <row r="178" s="25" customFormat="true" ht="13.8" hidden="false" customHeight="false" outlineLevel="0" collapsed="false">
      <c r="A178" s="1"/>
      <c r="B178" s="1"/>
      <c r="C178" s="17" t="s">
        <v>501</v>
      </c>
      <c r="D178" s="55" t="s">
        <v>502</v>
      </c>
      <c r="E178" s="46" t="s">
        <v>471</v>
      </c>
      <c r="F178" s="46" t="s">
        <v>322</v>
      </c>
      <c r="G178" s="22" t="n">
        <v>45951</v>
      </c>
      <c r="H178" s="16" t="n">
        <f aca="false">G178+30</f>
        <v>45981</v>
      </c>
      <c r="I178" s="17" t="s">
        <v>185</v>
      </c>
      <c r="J178" s="54" t="n">
        <v>45978</v>
      </c>
      <c r="K178" s="56" t="n">
        <v>224.14</v>
      </c>
      <c r="L178" s="21" t="n">
        <f aca="false">H178-J178</f>
        <v>3</v>
      </c>
      <c r="M178" s="11" t="n">
        <f aca="false">K178*L178</f>
        <v>672.42</v>
      </c>
    </row>
    <row r="179" s="25" customFormat="true" ht="13.8" hidden="false" customHeight="false" outlineLevel="0" collapsed="false">
      <c r="A179" s="1"/>
      <c r="B179" s="1"/>
      <c r="C179" s="17" t="s">
        <v>347</v>
      </c>
      <c r="D179" s="55" t="s">
        <v>503</v>
      </c>
      <c r="E179" s="46" t="s">
        <v>59</v>
      </c>
      <c r="F179" s="46" t="s">
        <v>337</v>
      </c>
      <c r="G179" s="22" t="n">
        <v>45951</v>
      </c>
      <c r="H179" s="16" t="n">
        <f aca="false">G179+30</f>
        <v>45981</v>
      </c>
      <c r="I179" s="17" t="s">
        <v>185</v>
      </c>
      <c r="J179" s="54" t="n">
        <v>45978</v>
      </c>
      <c r="K179" s="56" t="n">
        <v>4841.53</v>
      </c>
      <c r="L179" s="21" t="n">
        <f aca="false">H179-J179</f>
        <v>3</v>
      </c>
      <c r="M179" s="11" t="n">
        <f aca="false">K179*L179</f>
        <v>14524.59</v>
      </c>
    </row>
    <row r="180" s="25" customFormat="true" ht="13.8" hidden="false" customHeight="false" outlineLevel="0" collapsed="false">
      <c r="A180" s="1"/>
      <c r="B180" s="1"/>
      <c r="C180" s="17" t="s">
        <v>351</v>
      </c>
      <c r="D180" s="55" t="s">
        <v>504</v>
      </c>
      <c r="E180" s="46" t="s">
        <v>18</v>
      </c>
      <c r="F180" s="46" t="s">
        <v>15</v>
      </c>
      <c r="G180" s="22" t="n">
        <v>45945</v>
      </c>
      <c r="H180" s="16" t="n">
        <f aca="false">G180+30</f>
        <v>45975</v>
      </c>
      <c r="I180" s="17" t="s">
        <v>185</v>
      </c>
      <c r="J180" s="54" t="n">
        <v>45978</v>
      </c>
      <c r="K180" s="56" t="n">
        <v>600</v>
      </c>
      <c r="L180" s="21" t="n">
        <f aca="false">H180-J180</f>
        <v>-3</v>
      </c>
      <c r="M180" s="11" t="n">
        <f aca="false">K180*L180</f>
        <v>-1800</v>
      </c>
    </row>
    <row r="181" s="25" customFormat="true" ht="13.8" hidden="false" customHeight="false" outlineLevel="0" collapsed="false">
      <c r="A181" s="1"/>
      <c r="B181" s="1"/>
      <c r="C181" s="17" t="s">
        <v>347</v>
      </c>
      <c r="D181" s="55" t="s">
        <v>505</v>
      </c>
      <c r="E181" s="46" t="s">
        <v>350</v>
      </c>
      <c r="F181" s="46" t="s">
        <v>322</v>
      </c>
      <c r="G181" s="22" t="n">
        <v>45953</v>
      </c>
      <c r="H181" s="16" t="n">
        <f aca="false">G181+30</f>
        <v>45983</v>
      </c>
      <c r="I181" s="17" t="s">
        <v>185</v>
      </c>
      <c r="J181" s="54" t="n">
        <v>45978</v>
      </c>
      <c r="K181" s="56" t="n">
        <v>2919.33</v>
      </c>
      <c r="L181" s="21" t="n">
        <f aca="false">H181-J181</f>
        <v>5</v>
      </c>
      <c r="M181" s="11" t="n">
        <f aca="false">K181*L181</f>
        <v>14596.65</v>
      </c>
    </row>
    <row r="182" s="25" customFormat="true" ht="13.8" hidden="false" customHeight="false" outlineLevel="0" collapsed="false">
      <c r="A182" s="1"/>
      <c r="B182" s="1"/>
      <c r="C182" s="17" t="s">
        <v>340</v>
      </c>
      <c r="D182" s="55" t="s">
        <v>506</v>
      </c>
      <c r="E182" s="46" t="s">
        <v>154</v>
      </c>
      <c r="F182" s="46" t="s">
        <v>342</v>
      </c>
      <c r="G182" s="22" t="n">
        <v>45953</v>
      </c>
      <c r="H182" s="16" t="n">
        <f aca="false">G182+30</f>
        <v>45983</v>
      </c>
      <c r="I182" s="17" t="s">
        <v>185</v>
      </c>
      <c r="J182" s="54" t="n">
        <v>45978</v>
      </c>
      <c r="K182" s="56" t="n">
        <v>5053.76</v>
      </c>
      <c r="L182" s="21" t="n">
        <f aca="false">H182-J182</f>
        <v>5</v>
      </c>
      <c r="M182" s="11" t="n">
        <f aca="false">K182*L182</f>
        <v>25268.8</v>
      </c>
    </row>
    <row r="183" s="25" customFormat="true" ht="13.8" hidden="false" customHeight="false" outlineLevel="0" collapsed="false">
      <c r="A183" s="1"/>
      <c r="B183" s="1"/>
      <c r="C183" s="17" t="s">
        <v>383</v>
      </c>
      <c r="D183" s="55" t="s">
        <v>507</v>
      </c>
      <c r="E183" s="46" t="s">
        <v>164</v>
      </c>
      <c r="F183" s="46" t="s">
        <v>160</v>
      </c>
      <c r="G183" s="22" t="n">
        <v>45946</v>
      </c>
      <c r="H183" s="16" t="n">
        <f aca="false">G183+30</f>
        <v>45976</v>
      </c>
      <c r="I183" s="17" t="s">
        <v>185</v>
      </c>
      <c r="J183" s="54" t="n">
        <v>45978</v>
      </c>
      <c r="K183" s="56" t="n">
        <v>4162.09</v>
      </c>
      <c r="L183" s="21" t="n">
        <f aca="false">H183-J183</f>
        <v>-2</v>
      </c>
      <c r="M183" s="11" t="n">
        <f aca="false">K183*L183</f>
        <v>-8324.18</v>
      </c>
    </row>
    <row r="184" s="25" customFormat="true" ht="13.8" hidden="false" customHeight="false" outlineLevel="0" collapsed="false">
      <c r="A184" s="1"/>
      <c r="B184" s="1"/>
      <c r="C184" s="17" t="s">
        <v>381</v>
      </c>
      <c r="D184" s="55" t="s">
        <v>508</v>
      </c>
      <c r="E184" s="46" t="s">
        <v>18</v>
      </c>
      <c r="F184" s="46" t="s">
        <v>322</v>
      </c>
      <c r="G184" s="22" t="n">
        <v>45954</v>
      </c>
      <c r="H184" s="16" t="n">
        <f aca="false">G184+30</f>
        <v>45984</v>
      </c>
      <c r="I184" s="17" t="s">
        <v>185</v>
      </c>
      <c r="J184" s="54" t="n">
        <v>45978</v>
      </c>
      <c r="K184" s="56" t="n">
        <v>1180.14</v>
      </c>
      <c r="L184" s="21" t="n">
        <f aca="false">H184-J184</f>
        <v>6</v>
      </c>
      <c r="M184" s="11" t="n">
        <f aca="false">K184*L184</f>
        <v>7080.84</v>
      </c>
    </row>
    <row r="185" s="25" customFormat="true" ht="13.8" hidden="false" customHeight="false" outlineLevel="0" collapsed="false">
      <c r="A185" s="1"/>
      <c r="B185" s="1"/>
      <c r="C185" s="17" t="s">
        <v>361</v>
      </c>
      <c r="D185" s="55" t="s">
        <v>509</v>
      </c>
      <c r="E185" s="46" t="s">
        <v>37</v>
      </c>
      <c r="F185" s="46" t="s">
        <v>38</v>
      </c>
      <c r="G185" s="22" t="n">
        <v>45940</v>
      </c>
      <c r="H185" s="16" t="n">
        <f aca="false">G185+30</f>
        <v>45970</v>
      </c>
      <c r="I185" s="17" t="s">
        <v>185</v>
      </c>
      <c r="J185" s="54" t="n">
        <v>45978</v>
      </c>
      <c r="K185" s="56" t="n">
        <v>1039.02</v>
      </c>
      <c r="L185" s="21" t="n">
        <f aca="false">H185-J185</f>
        <v>-8</v>
      </c>
      <c r="M185" s="11" t="n">
        <f aca="false">K185*L185</f>
        <v>-8312.16</v>
      </c>
    </row>
    <row r="186" s="25" customFormat="true" ht="13.8" hidden="false" customHeight="false" outlineLevel="0" collapsed="false">
      <c r="A186" s="1"/>
      <c r="B186" s="1"/>
      <c r="C186" s="17" t="s">
        <v>366</v>
      </c>
      <c r="D186" s="55" t="s">
        <v>510</v>
      </c>
      <c r="E186" s="46" t="s">
        <v>339</v>
      </c>
      <c r="F186" s="46" t="s">
        <v>368</v>
      </c>
      <c r="G186" s="22" t="n">
        <v>45957</v>
      </c>
      <c r="H186" s="16" t="n">
        <f aca="false">G186+30</f>
        <v>45987</v>
      </c>
      <c r="I186" s="17" t="s">
        <v>185</v>
      </c>
      <c r="J186" s="54" t="n">
        <v>45978</v>
      </c>
      <c r="K186" s="56" t="n">
        <v>2180.25</v>
      </c>
      <c r="L186" s="21" t="n">
        <f aca="false">H186-J186</f>
        <v>9</v>
      </c>
      <c r="M186" s="11" t="n">
        <f aca="false">K186*L186</f>
        <v>19622.25</v>
      </c>
    </row>
    <row r="187" s="25" customFormat="true" ht="13.8" hidden="false" customHeight="false" outlineLevel="0" collapsed="false">
      <c r="A187" s="1"/>
      <c r="B187" s="1"/>
      <c r="C187" s="17" t="s">
        <v>81</v>
      </c>
      <c r="D187" s="55" t="s">
        <v>511</v>
      </c>
      <c r="E187" s="46" t="s">
        <v>14</v>
      </c>
      <c r="F187" s="46" t="s">
        <v>337</v>
      </c>
      <c r="G187" s="22" t="n">
        <v>45951</v>
      </c>
      <c r="H187" s="16" t="n">
        <f aca="false">G187+30</f>
        <v>45981</v>
      </c>
      <c r="I187" s="17" t="s">
        <v>185</v>
      </c>
      <c r="J187" s="54" t="n">
        <v>45978</v>
      </c>
      <c r="K187" s="56" t="n">
        <v>334.22</v>
      </c>
      <c r="L187" s="21" t="n">
        <f aca="false">H187-J187</f>
        <v>3</v>
      </c>
      <c r="M187" s="11" t="n">
        <f aca="false">K187*L187</f>
        <v>1002.66</v>
      </c>
    </row>
    <row r="188" s="25" customFormat="true" ht="13.8" hidden="false" customHeight="false" outlineLevel="0" collapsed="false">
      <c r="A188" s="1"/>
      <c r="B188" s="1"/>
      <c r="C188" s="17" t="s">
        <v>378</v>
      </c>
      <c r="D188" s="55" t="s">
        <v>512</v>
      </c>
      <c r="E188" s="46" t="s">
        <v>123</v>
      </c>
      <c r="F188" s="46" t="s">
        <v>368</v>
      </c>
      <c r="G188" s="22" t="n">
        <v>45957</v>
      </c>
      <c r="H188" s="16" t="n">
        <f aca="false">G188+30</f>
        <v>45987</v>
      </c>
      <c r="I188" s="17" t="s">
        <v>185</v>
      </c>
      <c r="J188" s="54" t="n">
        <v>45978</v>
      </c>
      <c r="K188" s="56" t="n">
        <v>3840</v>
      </c>
      <c r="L188" s="21" t="n">
        <f aca="false">H188-J188</f>
        <v>9</v>
      </c>
      <c r="M188" s="11" t="n">
        <f aca="false">K188*L188</f>
        <v>34560</v>
      </c>
    </row>
    <row r="189" s="25" customFormat="true" ht="13.8" hidden="false" customHeight="false" outlineLevel="0" collapsed="false">
      <c r="A189" s="1"/>
      <c r="B189" s="1"/>
      <c r="C189" s="17" t="s">
        <v>12</v>
      </c>
      <c r="D189" s="55" t="s">
        <v>513</v>
      </c>
      <c r="E189" s="46" t="s">
        <v>397</v>
      </c>
      <c r="F189" s="46" t="s">
        <v>452</v>
      </c>
      <c r="G189" s="22" t="n">
        <v>45960</v>
      </c>
      <c r="H189" s="16" t="n">
        <f aca="false">G189+30</f>
        <v>45990</v>
      </c>
      <c r="I189" s="17" t="s">
        <v>185</v>
      </c>
      <c r="J189" s="54" t="n">
        <v>45978</v>
      </c>
      <c r="K189" s="56" t="n">
        <v>833.4</v>
      </c>
      <c r="L189" s="21" t="n">
        <f aca="false">H189-J189</f>
        <v>12</v>
      </c>
      <c r="M189" s="11" t="n">
        <f aca="false">K189*L189</f>
        <v>10000.8</v>
      </c>
    </row>
    <row r="190" s="25" customFormat="true" ht="13.8" hidden="false" customHeight="false" outlineLevel="0" collapsed="false">
      <c r="A190" s="1"/>
      <c r="B190" s="1"/>
      <c r="C190" s="57" t="s">
        <v>32</v>
      </c>
      <c r="D190" s="55" t="s">
        <v>514</v>
      </c>
      <c r="E190" s="46" t="s">
        <v>14</v>
      </c>
      <c r="F190" s="46" t="s">
        <v>34</v>
      </c>
      <c r="G190" s="22" t="n">
        <v>45931</v>
      </c>
      <c r="H190" s="16" t="n">
        <f aca="false">G190+30</f>
        <v>45961</v>
      </c>
      <c r="I190" s="17" t="s">
        <v>185</v>
      </c>
      <c r="J190" s="54" t="n">
        <v>45978</v>
      </c>
      <c r="K190" s="56" t="n">
        <v>15642</v>
      </c>
      <c r="L190" s="21" t="n">
        <f aca="false">H190-J190</f>
        <v>-17</v>
      </c>
      <c r="M190" s="11" t="n">
        <f aca="false">K190*L190</f>
        <v>-265914</v>
      </c>
    </row>
    <row r="191" s="25" customFormat="true" ht="13.8" hidden="false" customHeight="false" outlineLevel="0" collapsed="false">
      <c r="A191" s="1"/>
      <c r="B191" s="1"/>
      <c r="C191" s="57" t="s">
        <v>20</v>
      </c>
      <c r="D191" s="55" t="s">
        <v>515</v>
      </c>
      <c r="E191" s="46" t="s">
        <v>22</v>
      </c>
      <c r="F191" s="46" t="s">
        <v>15</v>
      </c>
      <c r="G191" s="22" t="n">
        <v>45931</v>
      </c>
      <c r="H191" s="16" t="n">
        <f aca="false">G191+30</f>
        <v>45961</v>
      </c>
      <c r="I191" s="17" t="s">
        <v>185</v>
      </c>
      <c r="J191" s="54" t="n">
        <v>45978</v>
      </c>
      <c r="K191" s="56" t="n">
        <v>8493.54</v>
      </c>
      <c r="L191" s="21" t="n">
        <f aca="false">H191-J191</f>
        <v>-17</v>
      </c>
      <c r="M191" s="11" t="n">
        <f aca="false">K191*L191</f>
        <v>-144390.18</v>
      </c>
    </row>
    <row r="192" s="25" customFormat="true" ht="13.8" hidden="false" customHeight="false" outlineLevel="0" collapsed="false">
      <c r="A192" s="1"/>
      <c r="B192" s="1"/>
      <c r="C192" s="57" t="s">
        <v>43</v>
      </c>
      <c r="D192" s="55" t="s">
        <v>516</v>
      </c>
      <c r="E192" s="46" t="s">
        <v>22</v>
      </c>
      <c r="F192" s="46" t="s">
        <v>45</v>
      </c>
      <c r="G192" s="22" t="n">
        <v>45941</v>
      </c>
      <c r="H192" s="16" t="n">
        <f aca="false">G192+30</f>
        <v>45971</v>
      </c>
      <c r="I192" s="17" t="s">
        <v>185</v>
      </c>
      <c r="J192" s="54" t="n">
        <v>45978</v>
      </c>
      <c r="K192" s="56" t="n">
        <v>1743.75</v>
      </c>
      <c r="L192" s="21" t="n">
        <f aca="false">H192-J192</f>
        <v>-7</v>
      </c>
      <c r="M192" s="11" t="n">
        <f aca="false">K192*L192</f>
        <v>-12206.25</v>
      </c>
    </row>
    <row r="193" s="25" customFormat="true" ht="13.8" hidden="false" customHeight="false" outlineLevel="0" collapsed="false">
      <c r="A193" s="1"/>
      <c r="B193" s="1"/>
      <c r="C193" s="57" t="s">
        <v>35</v>
      </c>
      <c r="D193" s="55" t="s">
        <v>517</v>
      </c>
      <c r="E193" s="46" t="s">
        <v>37</v>
      </c>
      <c r="F193" s="46" t="s">
        <v>38</v>
      </c>
      <c r="G193" s="22" t="n">
        <v>45932</v>
      </c>
      <c r="H193" s="16" t="n">
        <f aca="false">G193+30</f>
        <v>45962</v>
      </c>
      <c r="I193" s="17" t="s">
        <v>185</v>
      </c>
      <c r="J193" s="54" t="n">
        <v>45978</v>
      </c>
      <c r="K193" s="56" t="n">
        <v>42797.8</v>
      </c>
      <c r="L193" s="21" t="n">
        <f aca="false">H193-J193</f>
        <v>-16</v>
      </c>
      <c r="M193" s="11" t="n">
        <f aca="false">K193*L193</f>
        <v>-684764.8</v>
      </c>
    </row>
    <row r="194" s="25" customFormat="true" ht="13.8" hidden="false" customHeight="false" outlineLevel="0" collapsed="false">
      <c r="A194" s="1"/>
      <c r="B194" s="1"/>
      <c r="C194" s="57" t="s">
        <v>49</v>
      </c>
      <c r="D194" s="55" t="s">
        <v>518</v>
      </c>
      <c r="E194" s="46" t="s">
        <v>51</v>
      </c>
      <c r="F194" s="46" t="s">
        <v>38</v>
      </c>
      <c r="G194" s="22" t="n">
        <v>45932</v>
      </c>
      <c r="H194" s="16" t="n">
        <f aca="false">G194+30</f>
        <v>45962</v>
      </c>
      <c r="I194" s="17" t="s">
        <v>185</v>
      </c>
      <c r="J194" s="54" t="n">
        <v>45978</v>
      </c>
      <c r="K194" s="56" t="n">
        <v>62812.1</v>
      </c>
      <c r="L194" s="21" t="n">
        <f aca="false">H194-J194</f>
        <v>-16</v>
      </c>
      <c r="M194" s="11" t="n">
        <f aca="false">K194*L194</f>
        <v>-1004993.6</v>
      </c>
    </row>
    <row r="195" s="25" customFormat="true" ht="13.8" hidden="false" customHeight="false" outlineLevel="0" collapsed="false">
      <c r="A195" s="1"/>
      <c r="B195" s="1"/>
      <c r="C195" s="57" t="s">
        <v>47</v>
      </c>
      <c r="D195" s="55" t="s">
        <v>517</v>
      </c>
      <c r="E195" s="46" t="s">
        <v>48</v>
      </c>
      <c r="F195" s="46" t="s">
        <v>45</v>
      </c>
      <c r="G195" s="22" t="n">
        <v>45932</v>
      </c>
      <c r="H195" s="16" t="n">
        <f aca="false">G195+30</f>
        <v>45962</v>
      </c>
      <c r="I195" s="17" t="s">
        <v>185</v>
      </c>
      <c r="J195" s="54" t="n">
        <v>45978</v>
      </c>
      <c r="K195" s="56" t="n">
        <v>53996.34</v>
      </c>
      <c r="L195" s="21" t="n">
        <f aca="false">H195-J195</f>
        <v>-16</v>
      </c>
      <c r="M195" s="11" t="n">
        <f aca="false">K195*L195</f>
        <v>-863941.44</v>
      </c>
    </row>
    <row r="196" s="25" customFormat="true" ht="13.8" hidden="false" customHeight="false" outlineLevel="0" collapsed="false">
      <c r="A196" s="1"/>
      <c r="B196" s="1"/>
      <c r="C196" s="57" t="s">
        <v>112</v>
      </c>
      <c r="D196" s="55" t="s">
        <v>519</v>
      </c>
      <c r="E196" s="46" t="s">
        <v>520</v>
      </c>
      <c r="F196" s="46" t="s">
        <v>45</v>
      </c>
      <c r="G196" s="22" t="n">
        <v>45932</v>
      </c>
      <c r="H196" s="16" t="n">
        <f aca="false">G196+30</f>
        <v>45962</v>
      </c>
      <c r="I196" s="17" t="s">
        <v>185</v>
      </c>
      <c r="J196" s="54" t="n">
        <v>45978</v>
      </c>
      <c r="K196" s="56" t="n">
        <v>8978.65</v>
      </c>
      <c r="L196" s="21" t="n">
        <f aca="false">H196-J196</f>
        <v>-16</v>
      </c>
      <c r="M196" s="11" t="n">
        <f aca="false">K196*L196</f>
        <v>-143658.4</v>
      </c>
    </row>
    <row r="197" s="25" customFormat="true" ht="13.8" hidden="false" customHeight="false" outlineLevel="0" collapsed="false">
      <c r="A197" s="1"/>
      <c r="B197" s="1"/>
      <c r="C197" s="57" t="s">
        <v>66</v>
      </c>
      <c r="D197" s="55" t="s">
        <v>521</v>
      </c>
      <c r="E197" s="46" t="s">
        <v>68</v>
      </c>
      <c r="F197" s="46" t="s">
        <v>69</v>
      </c>
      <c r="G197" s="22" t="n">
        <v>45894</v>
      </c>
      <c r="H197" s="16" t="n">
        <f aca="false">G197+30</f>
        <v>45924</v>
      </c>
      <c r="I197" s="17" t="s">
        <v>185</v>
      </c>
      <c r="J197" s="54" t="n">
        <v>45978</v>
      </c>
      <c r="K197" s="56" t="n">
        <v>9108</v>
      </c>
      <c r="L197" s="21" t="n">
        <f aca="false">H197-J197</f>
        <v>-54</v>
      </c>
      <c r="M197" s="11" t="n">
        <f aca="false">K197*L197</f>
        <v>-491832</v>
      </c>
    </row>
    <row r="198" s="25" customFormat="true" ht="13.8" hidden="false" customHeight="false" outlineLevel="0" collapsed="false">
      <c r="A198" s="1"/>
      <c r="B198" s="1"/>
      <c r="C198" s="57" t="s">
        <v>66</v>
      </c>
      <c r="D198" s="55" t="s">
        <v>522</v>
      </c>
      <c r="E198" s="46" t="s">
        <v>71</v>
      </c>
      <c r="F198" s="46" t="s">
        <v>69</v>
      </c>
      <c r="G198" s="22" t="n">
        <v>45894</v>
      </c>
      <c r="H198" s="16" t="n">
        <f aca="false">G198+30</f>
        <v>45924</v>
      </c>
      <c r="I198" s="17" t="s">
        <v>185</v>
      </c>
      <c r="J198" s="54" t="n">
        <v>45978</v>
      </c>
      <c r="K198" s="56" t="n">
        <v>3124</v>
      </c>
      <c r="L198" s="21" t="n">
        <f aca="false">H198-J198</f>
        <v>-54</v>
      </c>
      <c r="M198" s="11" t="n">
        <f aca="false">K198*L198</f>
        <v>-168696</v>
      </c>
    </row>
    <row r="199" s="25" customFormat="true" ht="13.8" hidden="false" customHeight="false" outlineLevel="0" collapsed="false">
      <c r="A199" s="1"/>
      <c r="B199" s="1"/>
      <c r="C199" s="57" t="s">
        <v>109</v>
      </c>
      <c r="D199" s="55" t="s">
        <v>523</v>
      </c>
      <c r="E199" s="46" t="s">
        <v>71</v>
      </c>
      <c r="F199" s="46" t="s">
        <v>45</v>
      </c>
      <c r="G199" s="22" t="n">
        <v>45932</v>
      </c>
      <c r="H199" s="16" t="n">
        <f aca="false">G199+30</f>
        <v>45962</v>
      </c>
      <c r="I199" s="17" t="s">
        <v>185</v>
      </c>
      <c r="J199" s="54" t="n">
        <v>45978</v>
      </c>
      <c r="K199" s="56" t="n">
        <v>4499.86</v>
      </c>
      <c r="L199" s="21" t="n">
        <f aca="false">H199-J199</f>
        <v>-16</v>
      </c>
      <c r="M199" s="11" t="n">
        <f aca="false">K199*L199</f>
        <v>-71997.76</v>
      </c>
    </row>
    <row r="200" s="25" customFormat="true" ht="13.8" hidden="false" customHeight="false" outlineLevel="0" collapsed="false">
      <c r="A200" s="1"/>
      <c r="B200" s="1"/>
      <c r="C200" s="57" t="s">
        <v>73</v>
      </c>
      <c r="D200" s="55" t="s">
        <v>524</v>
      </c>
      <c r="E200" s="46" t="s">
        <v>135</v>
      </c>
      <c r="F200" s="46" t="s">
        <v>64</v>
      </c>
      <c r="G200" s="22" t="n">
        <v>45932</v>
      </c>
      <c r="H200" s="16" t="n">
        <f aca="false">G200+30</f>
        <v>45962</v>
      </c>
      <c r="I200" s="17" t="s">
        <v>185</v>
      </c>
      <c r="J200" s="54" t="n">
        <v>45978</v>
      </c>
      <c r="K200" s="56" t="n">
        <v>642.84</v>
      </c>
      <c r="L200" s="21" t="n">
        <f aca="false">H200-J200</f>
        <v>-16</v>
      </c>
      <c r="M200" s="11" t="n">
        <f aca="false">K200*L200</f>
        <v>-10285.44</v>
      </c>
    </row>
    <row r="201" s="25" customFormat="true" ht="13.8" hidden="false" customHeight="false" outlineLevel="0" collapsed="false">
      <c r="A201" s="1"/>
      <c r="B201" s="1"/>
      <c r="C201" s="57" t="s">
        <v>105</v>
      </c>
      <c r="D201" s="55" t="s">
        <v>525</v>
      </c>
      <c r="E201" s="46" t="s">
        <v>107</v>
      </c>
      <c r="F201" s="46" t="s">
        <v>45</v>
      </c>
      <c r="G201" s="22" t="n">
        <v>45932</v>
      </c>
      <c r="H201" s="16" t="n">
        <f aca="false">G201+30</f>
        <v>45962</v>
      </c>
      <c r="I201" s="17" t="s">
        <v>185</v>
      </c>
      <c r="J201" s="54" t="n">
        <v>45978</v>
      </c>
      <c r="K201" s="56" t="n">
        <v>29191.86</v>
      </c>
      <c r="L201" s="21" t="n">
        <f aca="false">H201-J201</f>
        <v>-16</v>
      </c>
      <c r="M201" s="11" t="n">
        <f aca="false">K201*L201</f>
        <v>-467069.76</v>
      </c>
    </row>
    <row r="202" s="25" customFormat="true" ht="13.8" hidden="false" customHeight="false" outlineLevel="0" collapsed="false">
      <c r="A202" s="1"/>
      <c r="B202" s="1"/>
      <c r="C202" s="57" t="s">
        <v>94</v>
      </c>
      <c r="D202" s="55" t="s">
        <v>526</v>
      </c>
      <c r="E202" s="46" t="s">
        <v>96</v>
      </c>
      <c r="F202" s="46" t="s">
        <v>64</v>
      </c>
      <c r="G202" s="22" t="n">
        <v>45937</v>
      </c>
      <c r="H202" s="16" t="n">
        <f aca="false">G202+30</f>
        <v>45967</v>
      </c>
      <c r="I202" s="17" t="s">
        <v>185</v>
      </c>
      <c r="J202" s="54" t="n">
        <v>45978</v>
      </c>
      <c r="K202" s="56" t="n">
        <v>1997.16</v>
      </c>
      <c r="L202" s="21" t="n">
        <f aca="false">H202-J202</f>
        <v>-11</v>
      </c>
      <c r="M202" s="11" t="n">
        <f aca="false">K202*L202</f>
        <v>-21968.76</v>
      </c>
    </row>
    <row r="203" s="25" customFormat="true" ht="13.8" hidden="false" customHeight="false" outlineLevel="0" collapsed="false">
      <c r="A203" s="1"/>
      <c r="B203" s="1"/>
      <c r="C203" s="57" t="s">
        <v>109</v>
      </c>
      <c r="D203" s="55" t="s">
        <v>527</v>
      </c>
      <c r="E203" s="46" t="s">
        <v>130</v>
      </c>
      <c r="F203" s="46" t="s">
        <v>45</v>
      </c>
      <c r="G203" s="22" t="n">
        <v>45932</v>
      </c>
      <c r="H203" s="16" t="n">
        <f aca="false">G203+30</f>
        <v>45962</v>
      </c>
      <c r="I203" s="17" t="s">
        <v>185</v>
      </c>
      <c r="J203" s="54" t="n">
        <v>45978</v>
      </c>
      <c r="K203" s="56" t="n">
        <v>1405.73</v>
      </c>
      <c r="L203" s="21" t="n">
        <f aca="false">H203-J203</f>
        <v>-16</v>
      </c>
      <c r="M203" s="11" t="n">
        <f aca="false">K203*L203</f>
        <v>-22491.68</v>
      </c>
    </row>
    <row r="204" s="25" customFormat="true" ht="13.8" hidden="false" customHeight="false" outlineLevel="0" collapsed="false">
      <c r="A204" s="1"/>
      <c r="B204" s="1"/>
      <c r="C204" s="57" t="s">
        <v>73</v>
      </c>
      <c r="D204" s="55" t="s">
        <v>528</v>
      </c>
      <c r="E204" s="46" t="s">
        <v>75</v>
      </c>
      <c r="F204" s="46" t="s">
        <v>64</v>
      </c>
      <c r="G204" s="22" t="n">
        <v>45932</v>
      </c>
      <c r="H204" s="16" t="n">
        <f aca="false">G204+30</f>
        <v>45962</v>
      </c>
      <c r="I204" s="17" t="s">
        <v>185</v>
      </c>
      <c r="J204" s="54" t="n">
        <v>45978</v>
      </c>
      <c r="K204" s="56" t="n">
        <v>200.82</v>
      </c>
      <c r="L204" s="21" t="n">
        <f aca="false">H204-J204</f>
        <v>-16</v>
      </c>
      <c r="M204" s="11" t="n">
        <f aca="false">K204*L204</f>
        <v>-3213.12</v>
      </c>
    </row>
    <row r="205" s="25" customFormat="true" ht="13.8" hidden="false" customHeight="false" outlineLevel="0" collapsed="false">
      <c r="A205" s="1"/>
      <c r="B205" s="1"/>
      <c r="C205" s="57" t="s">
        <v>57</v>
      </c>
      <c r="D205" s="55" t="s">
        <v>529</v>
      </c>
      <c r="E205" s="46" t="s">
        <v>59</v>
      </c>
      <c r="F205" s="46" t="s">
        <v>60</v>
      </c>
      <c r="G205" s="22" t="n">
        <v>45926</v>
      </c>
      <c r="H205" s="16" t="n">
        <f aca="false">G205+30</f>
        <v>45956</v>
      </c>
      <c r="I205" s="17" t="s">
        <v>185</v>
      </c>
      <c r="J205" s="54" t="n">
        <v>45978</v>
      </c>
      <c r="K205" s="56" t="n">
        <v>360.91</v>
      </c>
      <c r="L205" s="21" t="n">
        <f aca="false">H205-J205</f>
        <v>-22</v>
      </c>
      <c r="M205" s="11" t="n">
        <f aca="false">K205*L205</f>
        <v>-7940.02</v>
      </c>
    </row>
    <row r="206" s="25" customFormat="true" ht="13.8" hidden="false" customHeight="false" outlineLevel="0" collapsed="false">
      <c r="A206" s="1"/>
      <c r="B206" s="1"/>
      <c r="C206" s="57" t="s">
        <v>152</v>
      </c>
      <c r="D206" s="55" t="s">
        <v>530</v>
      </c>
      <c r="E206" s="46" t="s">
        <v>154</v>
      </c>
      <c r="F206" s="46" t="s">
        <v>15</v>
      </c>
      <c r="G206" s="22" t="n">
        <v>45938</v>
      </c>
      <c r="H206" s="16" t="n">
        <f aca="false">G206+30</f>
        <v>45968</v>
      </c>
      <c r="I206" s="17" t="s">
        <v>185</v>
      </c>
      <c r="J206" s="54" t="n">
        <v>45978</v>
      </c>
      <c r="K206" s="56" t="n">
        <v>32632.12</v>
      </c>
      <c r="L206" s="21" t="n">
        <f aca="false">H206-J206</f>
        <v>-10</v>
      </c>
      <c r="M206" s="11" t="n">
        <f aca="false">K206*L206</f>
        <v>-326321.2</v>
      </c>
    </row>
    <row r="207" s="25" customFormat="true" ht="13.8" hidden="false" customHeight="false" outlineLevel="0" collapsed="false">
      <c r="A207" s="1"/>
      <c r="B207" s="1"/>
      <c r="C207" s="57" t="s">
        <v>141</v>
      </c>
      <c r="D207" s="55" t="s">
        <v>531</v>
      </c>
      <c r="E207" s="46" t="s">
        <v>14</v>
      </c>
      <c r="F207" s="46" t="s">
        <v>100</v>
      </c>
      <c r="G207" s="22" t="n">
        <v>45937</v>
      </c>
      <c r="H207" s="16" t="n">
        <f aca="false">G207+30</f>
        <v>45967</v>
      </c>
      <c r="I207" s="17" t="s">
        <v>185</v>
      </c>
      <c r="J207" s="54" t="n">
        <v>45978</v>
      </c>
      <c r="K207" s="56" t="n">
        <v>34152.38</v>
      </c>
      <c r="L207" s="21" t="n">
        <f aca="false">H207-J207</f>
        <v>-11</v>
      </c>
      <c r="M207" s="11" t="n">
        <f aca="false">K207*L207</f>
        <v>-375676.18</v>
      </c>
    </row>
    <row r="208" s="25" customFormat="true" ht="13.8" hidden="false" customHeight="false" outlineLevel="0" collapsed="false">
      <c r="A208" s="1"/>
      <c r="B208" s="1"/>
      <c r="C208" s="57" t="s">
        <v>137</v>
      </c>
      <c r="D208" s="55" t="s">
        <v>532</v>
      </c>
      <c r="E208" s="46" t="s">
        <v>139</v>
      </c>
      <c r="F208" s="46" t="s">
        <v>69</v>
      </c>
      <c r="G208" s="22" t="n">
        <v>45939</v>
      </c>
      <c r="H208" s="16" t="n">
        <f aca="false">G208+30</f>
        <v>45969</v>
      </c>
      <c r="I208" s="17" t="s">
        <v>185</v>
      </c>
      <c r="J208" s="54" t="n">
        <v>45978</v>
      </c>
      <c r="K208" s="56" t="n">
        <v>3794.89</v>
      </c>
      <c r="L208" s="21" t="n">
        <f aca="false">H208-J208</f>
        <v>-9</v>
      </c>
      <c r="M208" s="11" t="n">
        <f aca="false">K208*L208</f>
        <v>-34154.01</v>
      </c>
    </row>
    <row r="209" s="25" customFormat="true" ht="13.8" hidden="false" customHeight="false" outlineLevel="0" collapsed="false">
      <c r="A209" s="1"/>
      <c r="B209" s="1"/>
      <c r="C209" s="57" t="s">
        <v>533</v>
      </c>
      <c r="D209" s="55" t="s">
        <v>534</v>
      </c>
      <c r="E209" s="46" t="s">
        <v>164</v>
      </c>
      <c r="F209" s="46" t="s">
        <v>165</v>
      </c>
      <c r="G209" s="22" t="n">
        <v>6686038</v>
      </c>
      <c r="H209" s="16" t="n">
        <f aca="false">G209+30</f>
        <v>6686068</v>
      </c>
      <c r="I209" s="17" t="s">
        <v>185</v>
      </c>
      <c r="J209" s="54" t="n">
        <v>45978</v>
      </c>
      <c r="K209" s="56" t="n">
        <v>7259.87</v>
      </c>
      <c r="L209" s="21" t="n">
        <f aca="false">H209-J209</f>
        <v>6640090</v>
      </c>
      <c r="M209" s="11" t="n">
        <f aca="false">K209*L209</f>
        <v>48206190188.3</v>
      </c>
    </row>
    <row r="210" s="25" customFormat="true" ht="13.8" hidden="false" customHeight="false" outlineLevel="0" collapsed="false">
      <c r="A210" s="1"/>
      <c r="B210" s="1"/>
      <c r="C210" s="57" t="s">
        <v>171</v>
      </c>
      <c r="D210" s="55" t="s">
        <v>535</v>
      </c>
      <c r="E210" s="46" t="s">
        <v>107</v>
      </c>
      <c r="F210" s="46" t="s">
        <v>165</v>
      </c>
      <c r="G210" s="22" t="n">
        <v>45931</v>
      </c>
      <c r="H210" s="16" t="n">
        <f aca="false">G210+30</f>
        <v>45961</v>
      </c>
      <c r="I210" s="17" t="s">
        <v>185</v>
      </c>
      <c r="J210" s="54" t="n">
        <v>45978</v>
      </c>
      <c r="K210" s="56" t="n">
        <v>687.79</v>
      </c>
      <c r="L210" s="21" t="n">
        <f aca="false">H210-J210</f>
        <v>-17</v>
      </c>
      <c r="M210" s="11" t="n">
        <f aca="false">K210*L210</f>
        <v>-11692.43</v>
      </c>
    </row>
    <row r="211" s="25" customFormat="true" ht="13.8" hidden="false" customHeight="false" outlineLevel="0" collapsed="false">
      <c r="A211" s="1"/>
      <c r="B211" s="1"/>
      <c r="C211" s="57" t="s">
        <v>158</v>
      </c>
      <c r="D211" s="55" t="s">
        <v>536</v>
      </c>
      <c r="E211" s="46" t="s">
        <v>96</v>
      </c>
      <c r="F211" s="46" t="s">
        <v>160</v>
      </c>
      <c r="G211" s="22" t="n">
        <v>45940</v>
      </c>
      <c r="H211" s="16" t="n">
        <f aca="false">G211+30</f>
        <v>45970</v>
      </c>
      <c r="I211" s="17" t="s">
        <v>185</v>
      </c>
      <c r="J211" s="54" t="n">
        <v>45978</v>
      </c>
      <c r="K211" s="56" t="n">
        <v>54298.93</v>
      </c>
      <c r="L211" s="21" t="n">
        <f aca="false">H211-J211</f>
        <v>-8</v>
      </c>
      <c r="M211" s="11" t="n">
        <f aca="false">K211*L211</f>
        <v>-434391.44</v>
      </c>
    </row>
    <row r="212" s="25" customFormat="true" ht="13.8" hidden="false" customHeight="false" outlineLevel="0" collapsed="false">
      <c r="A212" s="1"/>
      <c r="B212" s="1"/>
      <c r="C212" s="57" t="s">
        <v>179</v>
      </c>
      <c r="D212" s="55" t="s">
        <v>537</v>
      </c>
      <c r="E212" s="46" t="s">
        <v>55</v>
      </c>
      <c r="F212" s="46" t="s">
        <v>15</v>
      </c>
      <c r="G212" s="22" t="n">
        <v>45944</v>
      </c>
      <c r="H212" s="16" t="n">
        <f aca="false">G212+30</f>
        <v>45974</v>
      </c>
      <c r="I212" s="17" t="s">
        <v>185</v>
      </c>
      <c r="J212" s="54" t="n">
        <v>45978</v>
      </c>
      <c r="K212" s="56" t="n">
        <v>11355.54</v>
      </c>
      <c r="L212" s="21" t="n">
        <f aca="false">H212-J212</f>
        <v>-4</v>
      </c>
      <c r="M212" s="11" t="n">
        <f aca="false">K212*L212</f>
        <v>-45422.16</v>
      </c>
    </row>
    <row r="213" s="25" customFormat="true" ht="13.8" hidden="false" customHeight="false" outlineLevel="0" collapsed="false">
      <c r="A213" s="1"/>
      <c r="B213" s="1"/>
      <c r="C213" s="57" t="s">
        <v>175</v>
      </c>
      <c r="D213" s="55" t="s">
        <v>538</v>
      </c>
      <c r="E213" s="46" t="s">
        <v>30</v>
      </c>
      <c r="F213" s="46" t="s">
        <v>178</v>
      </c>
      <c r="G213" s="22" t="n">
        <v>45940</v>
      </c>
      <c r="H213" s="16" t="n">
        <f aca="false">G213+30</f>
        <v>45970</v>
      </c>
      <c r="I213" s="17" t="s">
        <v>185</v>
      </c>
      <c r="J213" s="54" t="n">
        <v>45978</v>
      </c>
      <c r="K213" s="56" t="n">
        <v>47206.46</v>
      </c>
      <c r="L213" s="21" t="n">
        <f aca="false">H213-J213</f>
        <v>-8</v>
      </c>
      <c r="M213" s="11" t="n">
        <f aca="false">K213*L213</f>
        <v>-377651.68</v>
      </c>
    </row>
    <row r="214" s="39" customFormat="true" ht="13.8" hidden="false" customHeight="false" outlineLevel="0" collapsed="false">
      <c r="A214" s="26"/>
      <c r="B214" s="26"/>
      <c r="C214" s="58" t="s">
        <v>175</v>
      </c>
      <c r="D214" s="59" t="s">
        <v>539</v>
      </c>
      <c r="E214" s="52" t="s">
        <v>540</v>
      </c>
      <c r="F214" s="52" t="n">
        <v>45943</v>
      </c>
      <c r="G214" s="32" t="n">
        <v>45940</v>
      </c>
      <c r="H214" s="33" t="n">
        <f aca="false">G214+30</f>
        <v>45970</v>
      </c>
      <c r="I214" s="34" t="s">
        <v>185</v>
      </c>
      <c r="J214" s="60" t="n">
        <v>45978</v>
      </c>
      <c r="K214" s="61" t="n">
        <v>110690.72</v>
      </c>
      <c r="L214" s="37" t="n">
        <f aca="false">H214-J214</f>
        <v>-8</v>
      </c>
      <c r="M214" s="38" t="n">
        <f aca="false">K214*L214</f>
        <v>-885525.76</v>
      </c>
    </row>
    <row r="215" s="25" customFormat="true" ht="13.8" hidden="false" customHeight="false" outlineLevel="0" collapsed="false">
      <c r="A215" s="1"/>
      <c r="B215" s="1"/>
      <c r="C215" s="57" t="s">
        <v>310</v>
      </c>
      <c r="D215" s="23" t="s">
        <v>541</v>
      </c>
      <c r="E215" s="46" t="s">
        <v>312</v>
      </c>
      <c r="F215" s="46" t="s">
        <v>313</v>
      </c>
      <c r="G215" s="22" t="n">
        <v>45427</v>
      </c>
      <c r="H215" s="16" t="n">
        <f aca="false">G215+30</f>
        <v>45457</v>
      </c>
      <c r="I215" s="17" t="s">
        <v>185</v>
      </c>
      <c r="J215" s="54" t="n">
        <v>45978</v>
      </c>
      <c r="K215" s="19" t="n">
        <v>18123.4</v>
      </c>
      <c r="L215" s="21" t="n">
        <f aca="false">H215-J215</f>
        <v>-521</v>
      </c>
      <c r="M215" s="11" t="n">
        <f aca="false">K215*L215</f>
        <v>-9442291.4</v>
      </c>
    </row>
    <row r="216" s="25" customFormat="true" ht="13.8" hidden="false" customHeight="false" outlineLevel="0" collapsed="false">
      <c r="A216" s="1"/>
      <c r="B216" s="1"/>
      <c r="C216" s="57" t="s">
        <v>66</v>
      </c>
      <c r="D216" s="55" t="s">
        <v>542</v>
      </c>
      <c r="E216" s="46" t="s">
        <v>174</v>
      </c>
      <c r="F216" s="46" t="s">
        <v>304</v>
      </c>
      <c r="G216" s="22" t="n">
        <v>45800</v>
      </c>
      <c r="H216" s="16" t="n">
        <f aca="false">G216+30</f>
        <v>45830</v>
      </c>
      <c r="I216" s="17" t="s">
        <v>185</v>
      </c>
      <c r="J216" s="54" t="n">
        <v>45978</v>
      </c>
      <c r="K216" s="56" t="n">
        <v>27972.1</v>
      </c>
      <c r="L216" s="21" t="n">
        <f aca="false">H216-J216</f>
        <v>-148</v>
      </c>
      <c r="M216" s="11" t="n">
        <f aca="false">K216*L216</f>
        <v>-4139870.8</v>
      </c>
    </row>
    <row r="217" s="25" customFormat="true" ht="13.8" hidden="false" customHeight="false" outlineLevel="0" collapsed="false">
      <c r="A217" s="1"/>
      <c r="B217" s="1"/>
      <c r="C217" s="57" t="s">
        <v>230</v>
      </c>
      <c r="D217" s="55" t="s">
        <v>543</v>
      </c>
      <c r="E217" s="46" t="s">
        <v>309</v>
      </c>
      <c r="F217" s="46" t="s">
        <v>242</v>
      </c>
      <c r="G217" s="22" t="n">
        <v>45932</v>
      </c>
      <c r="H217" s="16" t="n">
        <f aca="false">G217+30</f>
        <v>45962</v>
      </c>
      <c r="I217" s="17" t="s">
        <v>185</v>
      </c>
      <c r="J217" s="54" t="n">
        <v>45978</v>
      </c>
      <c r="K217" s="56" t="n">
        <v>20443.3</v>
      </c>
      <c r="L217" s="21" t="n">
        <f aca="false">H217-J217</f>
        <v>-16</v>
      </c>
      <c r="M217" s="11" t="n">
        <f aca="false">K217*L217</f>
        <v>-327092.8</v>
      </c>
    </row>
    <row r="218" s="25" customFormat="true" ht="13.8" hidden="false" customHeight="false" outlineLevel="0" collapsed="false">
      <c r="A218" s="1"/>
      <c r="B218" s="1"/>
      <c r="C218" s="57" t="s">
        <v>305</v>
      </c>
      <c r="D218" s="55" t="s">
        <v>544</v>
      </c>
      <c r="E218" s="46" t="s">
        <v>127</v>
      </c>
      <c r="F218" s="46" t="s">
        <v>307</v>
      </c>
      <c r="G218" s="22" t="n">
        <v>45757</v>
      </c>
      <c r="H218" s="16" t="n">
        <f aca="false">G218+30</f>
        <v>45787</v>
      </c>
      <c r="I218" s="17" t="s">
        <v>185</v>
      </c>
      <c r="J218" s="54" t="n">
        <v>45978</v>
      </c>
      <c r="K218" s="56" t="n">
        <v>2587.06</v>
      </c>
      <c r="L218" s="21" t="n">
        <f aca="false">H218-J218</f>
        <v>-191</v>
      </c>
      <c r="M218" s="11" t="n">
        <f aca="false">K218*L218</f>
        <v>-494128.46</v>
      </c>
    </row>
    <row r="219" s="25" customFormat="true" ht="13.8" hidden="false" customHeight="false" outlineLevel="0" collapsed="false">
      <c r="A219" s="1"/>
      <c r="B219" s="1"/>
      <c r="C219" s="57" t="s">
        <v>328</v>
      </c>
      <c r="D219" s="55" t="s">
        <v>545</v>
      </c>
      <c r="E219" s="46" t="s">
        <v>118</v>
      </c>
      <c r="F219" s="46" t="s">
        <v>160</v>
      </c>
      <c r="G219" s="22" t="n">
        <v>45939</v>
      </c>
      <c r="H219" s="16" t="n">
        <f aca="false">G219+30</f>
        <v>45969</v>
      </c>
      <c r="I219" s="17" t="s">
        <v>185</v>
      </c>
      <c r="J219" s="54" t="n">
        <v>45978</v>
      </c>
      <c r="K219" s="56" t="n">
        <v>8693.11</v>
      </c>
      <c r="L219" s="21" t="n">
        <f aca="false">H219-J219</f>
        <v>-9</v>
      </c>
      <c r="M219" s="11" t="n">
        <f aca="false">K219*L219</f>
        <v>-78237.99</v>
      </c>
    </row>
    <row r="220" s="25" customFormat="true" ht="13.8" hidden="false" customHeight="false" outlineLevel="0" collapsed="false">
      <c r="A220" s="1"/>
      <c r="B220" s="1"/>
      <c r="C220" s="57" t="s">
        <v>546</v>
      </c>
      <c r="D220" s="55" t="s">
        <v>547</v>
      </c>
      <c r="E220" s="46" t="s">
        <v>154</v>
      </c>
      <c r="F220" s="46" t="s">
        <v>322</v>
      </c>
      <c r="G220" s="22" t="n">
        <v>45951</v>
      </c>
      <c r="H220" s="16" t="n">
        <f aca="false">G220+30</f>
        <v>45981</v>
      </c>
      <c r="I220" s="17" t="s">
        <v>185</v>
      </c>
      <c r="J220" s="54" t="n">
        <v>45978</v>
      </c>
      <c r="K220" s="56" t="n">
        <v>2465.59</v>
      </c>
      <c r="L220" s="21" t="n">
        <f aca="false">H220-J220</f>
        <v>3</v>
      </c>
      <c r="M220" s="11" t="n">
        <f aca="false">K220*L220</f>
        <v>7396.77</v>
      </c>
    </row>
    <row r="221" s="25" customFormat="true" ht="13.8" hidden="false" customHeight="false" outlineLevel="0" collapsed="false">
      <c r="A221" s="1"/>
      <c r="B221" s="1"/>
      <c r="C221" s="57" t="s">
        <v>314</v>
      </c>
      <c r="D221" s="55" t="s">
        <v>548</v>
      </c>
      <c r="E221" s="46" t="s">
        <v>316</v>
      </c>
      <c r="F221" s="46" t="s">
        <v>178</v>
      </c>
      <c r="G221" s="22" t="n">
        <v>45946</v>
      </c>
      <c r="H221" s="16" t="n">
        <f aca="false">G221+30</f>
        <v>45976</v>
      </c>
      <c r="I221" s="17" t="s">
        <v>185</v>
      </c>
      <c r="J221" s="54" t="n">
        <v>45978</v>
      </c>
      <c r="K221" s="56" t="n">
        <v>22242.98</v>
      </c>
      <c r="L221" s="21" t="n">
        <f aca="false">H221-J221</f>
        <v>-2</v>
      </c>
      <c r="M221" s="11" t="n">
        <f aca="false">K221*L221</f>
        <v>-44485.96</v>
      </c>
    </row>
    <row r="222" s="25" customFormat="true" ht="13.8" hidden="false" customHeight="false" outlineLevel="0" collapsed="false">
      <c r="A222" s="1"/>
      <c r="B222" s="1"/>
      <c r="C222" s="57" t="s">
        <v>334</v>
      </c>
      <c r="D222" s="55" t="s">
        <v>549</v>
      </c>
      <c r="E222" s="46" t="s">
        <v>30</v>
      </c>
      <c r="F222" s="46" t="s">
        <v>178</v>
      </c>
      <c r="G222" s="22" t="n">
        <v>45946</v>
      </c>
      <c r="H222" s="16" t="n">
        <f aca="false">G222+30</f>
        <v>45976</v>
      </c>
      <c r="I222" s="17" t="s">
        <v>185</v>
      </c>
      <c r="J222" s="54" t="n">
        <v>45978</v>
      </c>
      <c r="K222" s="56" t="n">
        <v>3640.23</v>
      </c>
      <c r="L222" s="21" t="n">
        <f aca="false">H222-J222</f>
        <v>-2</v>
      </c>
      <c r="M222" s="11" t="n">
        <f aca="false">K222*L222</f>
        <v>-7280.46</v>
      </c>
    </row>
    <row r="223" s="25" customFormat="true" ht="13.8" hidden="false" customHeight="false" outlineLevel="0" collapsed="false">
      <c r="A223" s="1"/>
      <c r="B223" s="1"/>
      <c r="C223" s="57" t="s">
        <v>343</v>
      </c>
      <c r="D223" s="55" t="s">
        <v>550</v>
      </c>
      <c r="E223" s="46" t="s">
        <v>37</v>
      </c>
      <c r="F223" s="46" t="s">
        <v>319</v>
      </c>
      <c r="G223" s="22" t="n">
        <v>45946</v>
      </c>
      <c r="H223" s="16" t="n">
        <f aca="false">G223+30</f>
        <v>45976</v>
      </c>
      <c r="I223" s="17" t="s">
        <v>185</v>
      </c>
      <c r="J223" s="54" t="n">
        <v>45978</v>
      </c>
      <c r="K223" s="56" t="n">
        <v>44224.99</v>
      </c>
      <c r="L223" s="21" t="n">
        <f aca="false">H223-J223</f>
        <v>-2</v>
      </c>
      <c r="M223" s="11" t="n">
        <f aca="false">K223*L223</f>
        <v>-88449.98</v>
      </c>
    </row>
    <row r="224" s="25" customFormat="true" ht="13.8" hidden="false" customHeight="false" outlineLevel="0" collapsed="false">
      <c r="A224" s="1"/>
      <c r="B224" s="1"/>
      <c r="C224" s="57" t="s">
        <v>137</v>
      </c>
      <c r="D224" s="55" t="s">
        <v>551</v>
      </c>
      <c r="E224" s="46" t="s">
        <v>118</v>
      </c>
      <c r="F224" s="46" t="s">
        <v>337</v>
      </c>
      <c r="G224" s="22" t="n">
        <v>45950</v>
      </c>
      <c r="H224" s="16" t="n">
        <f aca="false">G224+30</f>
        <v>45980</v>
      </c>
      <c r="I224" s="17" t="s">
        <v>185</v>
      </c>
      <c r="J224" s="54" t="n">
        <v>45978</v>
      </c>
      <c r="K224" s="56" t="n">
        <v>4816.9</v>
      </c>
      <c r="L224" s="21" t="n">
        <f aca="false">H224-J224</f>
        <v>2</v>
      </c>
      <c r="M224" s="11" t="n">
        <f aca="false">K224*L224</f>
        <v>9633.8</v>
      </c>
    </row>
    <row r="225" s="25" customFormat="true" ht="13.8" hidden="false" customHeight="false" outlineLevel="0" collapsed="false">
      <c r="A225" s="1"/>
      <c r="B225" s="1"/>
      <c r="C225" s="57" t="s">
        <v>239</v>
      </c>
      <c r="D225" s="55" t="s">
        <v>552</v>
      </c>
      <c r="E225" s="46" t="s">
        <v>339</v>
      </c>
      <c r="F225" s="46" t="s">
        <v>337</v>
      </c>
      <c r="G225" s="22" t="n">
        <v>45950</v>
      </c>
      <c r="H225" s="16" t="n">
        <f aca="false">G225+30</f>
        <v>45980</v>
      </c>
      <c r="I225" s="17" t="s">
        <v>185</v>
      </c>
      <c r="J225" s="54" t="n">
        <v>45978</v>
      </c>
      <c r="K225" s="56" t="n">
        <v>41888</v>
      </c>
      <c r="L225" s="21" t="n">
        <f aca="false">H225-J225</f>
        <v>2</v>
      </c>
      <c r="M225" s="11" t="n">
        <f aca="false">K225*L225</f>
        <v>83776</v>
      </c>
    </row>
    <row r="226" s="25" customFormat="true" ht="13.8" hidden="false" customHeight="false" outlineLevel="0" collapsed="false">
      <c r="A226" s="1"/>
      <c r="B226" s="1"/>
      <c r="C226" s="57" t="s">
        <v>553</v>
      </c>
      <c r="D226" s="55" t="s">
        <v>554</v>
      </c>
      <c r="E226" s="46" t="s">
        <v>55</v>
      </c>
      <c r="F226" s="46" t="s">
        <v>322</v>
      </c>
      <c r="G226" s="22" t="n">
        <v>45951</v>
      </c>
      <c r="H226" s="16" t="n">
        <f aca="false">G226+30</f>
        <v>45981</v>
      </c>
      <c r="I226" s="17" t="s">
        <v>185</v>
      </c>
      <c r="J226" s="54" t="n">
        <v>45978</v>
      </c>
      <c r="K226" s="56" t="n">
        <v>8512.57</v>
      </c>
      <c r="L226" s="21" t="n">
        <f aca="false">H226-J226</f>
        <v>3</v>
      </c>
      <c r="M226" s="11" t="n">
        <f aca="false">K226*L226</f>
        <v>25537.71</v>
      </c>
    </row>
    <row r="227" s="25" customFormat="true" ht="13.8" hidden="false" customHeight="false" outlineLevel="0" collapsed="false">
      <c r="A227" s="1"/>
      <c r="B227" s="1"/>
      <c r="C227" s="57" t="s">
        <v>220</v>
      </c>
      <c r="D227" s="55" t="s">
        <v>555</v>
      </c>
      <c r="E227" s="46" t="s">
        <v>312</v>
      </c>
      <c r="F227" s="46" t="s">
        <v>322</v>
      </c>
      <c r="G227" s="22" t="n">
        <v>45954</v>
      </c>
      <c r="H227" s="16" t="n">
        <f aca="false">G227+30</f>
        <v>45984</v>
      </c>
      <c r="I227" s="17" t="s">
        <v>185</v>
      </c>
      <c r="J227" s="54" t="n">
        <v>45978</v>
      </c>
      <c r="K227" s="56" t="n">
        <v>2516.93</v>
      </c>
      <c r="L227" s="21" t="n">
        <f aca="false">H227-J227</f>
        <v>6</v>
      </c>
      <c r="M227" s="11" t="n">
        <f aca="false">K227*L227</f>
        <v>15101.58</v>
      </c>
    </row>
    <row r="228" s="25" customFormat="true" ht="13.8" hidden="false" customHeight="false" outlineLevel="0" collapsed="false">
      <c r="A228" s="1"/>
      <c r="B228" s="1"/>
      <c r="C228" s="57" t="s">
        <v>394</v>
      </c>
      <c r="D228" s="55" t="s">
        <v>556</v>
      </c>
      <c r="E228" s="46" t="s">
        <v>48</v>
      </c>
      <c r="F228" s="46" t="s">
        <v>360</v>
      </c>
      <c r="G228" s="22" t="n">
        <v>45957</v>
      </c>
      <c r="H228" s="16" t="n">
        <f aca="false">G228+30</f>
        <v>45987</v>
      </c>
      <c r="I228" s="17" t="s">
        <v>185</v>
      </c>
      <c r="J228" s="54" t="n">
        <v>45978</v>
      </c>
      <c r="K228" s="56" t="n">
        <v>40122.43</v>
      </c>
      <c r="L228" s="21" t="n">
        <f aca="false">H228-J228</f>
        <v>9</v>
      </c>
      <c r="M228" s="11" t="n">
        <f aca="false">K228*L228</f>
        <v>361101.87</v>
      </c>
    </row>
    <row r="229" s="25" customFormat="true" ht="13.8" hidden="false" customHeight="false" outlineLevel="0" collapsed="false">
      <c r="A229" s="1"/>
      <c r="B229" s="1"/>
      <c r="C229" s="57" t="s">
        <v>357</v>
      </c>
      <c r="D229" s="55" t="s">
        <v>557</v>
      </c>
      <c r="E229" s="46" t="s">
        <v>359</v>
      </c>
      <c r="F229" s="46" t="s">
        <v>360</v>
      </c>
      <c r="G229" s="22" t="n">
        <v>45957</v>
      </c>
      <c r="H229" s="16" t="n">
        <f aca="false">G229+30</f>
        <v>45987</v>
      </c>
      <c r="I229" s="17" t="s">
        <v>185</v>
      </c>
      <c r="J229" s="54" t="n">
        <v>45978</v>
      </c>
      <c r="K229" s="56" t="n">
        <v>3429.53</v>
      </c>
      <c r="L229" s="21" t="n">
        <f aca="false">H229-J229</f>
        <v>9</v>
      </c>
      <c r="M229" s="11" t="n">
        <f aca="false">K229*L229</f>
        <v>30865.77</v>
      </c>
    </row>
    <row r="230" s="25" customFormat="true" ht="13.8" hidden="false" customHeight="false" outlineLevel="0" collapsed="false">
      <c r="A230" s="1"/>
      <c r="B230" s="1"/>
      <c r="C230" s="57" t="s">
        <v>109</v>
      </c>
      <c r="D230" s="55" t="s">
        <v>558</v>
      </c>
      <c r="E230" s="46" t="s">
        <v>370</v>
      </c>
      <c r="F230" s="46" t="s">
        <v>319</v>
      </c>
      <c r="G230" s="22" t="n">
        <v>45951</v>
      </c>
      <c r="H230" s="16" t="n">
        <f aca="false">G230+30</f>
        <v>45981</v>
      </c>
      <c r="I230" s="17" t="s">
        <v>185</v>
      </c>
      <c r="J230" s="54" t="n">
        <v>45978</v>
      </c>
      <c r="K230" s="56" t="n">
        <v>1338.23</v>
      </c>
      <c r="L230" s="21" t="n">
        <f aca="false">H230-J230</f>
        <v>3</v>
      </c>
      <c r="M230" s="11" t="n">
        <f aca="false">K230*L230</f>
        <v>4014.69</v>
      </c>
    </row>
    <row r="231" s="25" customFormat="true" ht="13.8" hidden="false" customHeight="false" outlineLevel="0" collapsed="false">
      <c r="A231" s="1"/>
      <c r="B231" s="1"/>
      <c r="C231" s="57" t="s">
        <v>73</v>
      </c>
      <c r="D231" s="55" t="s">
        <v>559</v>
      </c>
      <c r="E231" s="46" t="s">
        <v>150</v>
      </c>
      <c r="F231" s="46" t="s">
        <v>322</v>
      </c>
      <c r="G231" s="22" t="n">
        <v>45954</v>
      </c>
      <c r="H231" s="16" t="n">
        <f aca="false">G231+30</f>
        <v>45984</v>
      </c>
      <c r="I231" s="17" t="s">
        <v>185</v>
      </c>
      <c r="J231" s="54" t="n">
        <v>45978</v>
      </c>
      <c r="K231" s="56" t="n">
        <v>191.18</v>
      </c>
      <c r="L231" s="21" t="n">
        <f aca="false">H231-J231</f>
        <v>6</v>
      </c>
      <c r="M231" s="11" t="n">
        <f aca="false">K231*L231</f>
        <v>1147.08</v>
      </c>
    </row>
    <row r="232" s="25" customFormat="true" ht="13.8" hidden="false" customHeight="false" outlineLevel="0" collapsed="false">
      <c r="A232" s="1"/>
      <c r="B232" s="1"/>
      <c r="C232" s="57" t="s">
        <v>363</v>
      </c>
      <c r="D232" s="55" t="s">
        <v>560</v>
      </c>
      <c r="E232" s="46" t="s">
        <v>365</v>
      </c>
      <c r="F232" s="46" t="s">
        <v>45</v>
      </c>
      <c r="G232" s="22" t="n">
        <v>45940</v>
      </c>
      <c r="H232" s="16" t="n">
        <f aca="false">G232+30</f>
        <v>45970</v>
      </c>
      <c r="I232" s="17" t="s">
        <v>185</v>
      </c>
      <c r="J232" s="54" t="n">
        <v>45978</v>
      </c>
      <c r="K232" s="56" t="n">
        <v>28529.01</v>
      </c>
      <c r="L232" s="21" t="n">
        <f aca="false">H232-J232</f>
        <v>-8</v>
      </c>
      <c r="M232" s="11" t="n">
        <f aca="false">K232*L232</f>
        <v>-228232.08</v>
      </c>
    </row>
    <row r="233" s="25" customFormat="true" ht="13.8" hidden="false" customHeight="false" outlineLevel="0" collapsed="false">
      <c r="A233" s="1"/>
      <c r="B233" s="1"/>
      <c r="C233" s="57" t="s">
        <v>355</v>
      </c>
      <c r="D233" s="55" t="s">
        <v>561</v>
      </c>
      <c r="E233" s="46" t="s">
        <v>30</v>
      </c>
      <c r="F233" s="46" t="s">
        <v>64</v>
      </c>
      <c r="G233" s="22" t="n">
        <v>45944</v>
      </c>
      <c r="H233" s="16" t="n">
        <f aca="false">G233+30</f>
        <v>45974</v>
      </c>
      <c r="I233" s="17" t="s">
        <v>185</v>
      </c>
      <c r="J233" s="54" t="n">
        <v>45978</v>
      </c>
      <c r="K233" s="56" t="n">
        <v>8174.31</v>
      </c>
      <c r="L233" s="21" t="n">
        <f aca="false">H233-J233</f>
        <v>-4</v>
      </c>
      <c r="M233" s="11" t="n">
        <f aca="false">K233*L233</f>
        <v>-32697.24</v>
      </c>
    </row>
    <row r="234" s="25" customFormat="true" ht="13.8" hidden="false" customHeight="false" outlineLevel="0" collapsed="false">
      <c r="A234" s="1"/>
      <c r="B234" s="1"/>
      <c r="C234" s="57" t="s">
        <v>373</v>
      </c>
      <c r="D234" s="55" t="s">
        <v>562</v>
      </c>
      <c r="E234" s="46" t="s">
        <v>22</v>
      </c>
      <c r="F234" s="46" t="s">
        <v>64</v>
      </c>
      <c r="G234" s="22" t="n">
        <v>45940</v>
      </c>
      <c r="H234" s="16" t="n">
        <f aca="false">G234+30</f>
        <v>45970</v>
      </c>
      <c r="I234" s="17" t="s">
        <v>185</v>
      </c>
      <c r="J234" s="54" t="n">
        <v>45978</v>
      </c>
      <c r="K234" s="56" t="n">
        <v>14403.34</v>
      </c>
      <c r="L234" s="21" t="n">
        <f aca="false">H234-J234</f>
        <v>-8</v>
      </c>
      <c r="M234" s="11" t="n">
        <f aca="false">K234*L234</f>
        <v>-115226.72</v>
      </c>
    </row>
    <row r="235" s="25" customFormat="true" ht="13.8" hidden="false" customHeight="false" outlineLevel="0" collapsed="false">
      <c r="A235" s="1"/>
      <c r="B235" s="1"/>
      <c r="C235" s="57" t="s">
        <v>388</v>
      </c>
      <c r="D235" s="55" t="s">
        <v>563</v>
      </c>
      <c r="E235" s="46" t="s">
        <v>390</v>
      </c>
      <c r="F235" s="46" t="s">
        <v>64</v>
      </c>
      <c r="G235" s="22" t="n">
        <v>45940</v>
      </c>
      <c r="H235" s="16" t="n">
        <f aca="false">G235+30</f>
        <v>45970</v>
      </c>
      <c r="I235" s="17" t="s">
        <v>185</v>
      </c>
      <c r="J235" s="54" t="n">
        <v>45978</v>
      </c>
      <c r="K235" s="56" t="n">
        <v>96930.71</v>
      </c>
      <c r="L235" s="21" t="n">
        <f aca="false">H235-J235</f>
        <v>-8</v>
      </c>
      <c r="M235" s="11" t="n">
        <f aca="false">K235*L235</f>
        <v>-775445.68</v>
      </c>
    </row>
    <row r="236" s="25" customFormat="true" ht="13.8" hidden="false" customHeight="false" outlineLevel="0" collapsed="false">
      <c r="A236" s="1"/>
      <c r="B236" s="1"/>
      <c r="C236" s="57" t="s">
        <v>375</v>
      </c>
      <c r="D236" s="55" t="s">
        <v>564</v>
      </c>
      <c r="E236" s="46" t="s">
        <v>86</v>
      </c>
      <c r="F236" s="46" t="s">
        <v>377</v>
      </c>
      <c r="G236" s="22" t="n">
        <v>45953</v>
      </c>
      <c r="H236" s="16" t="n">
        <f aca="false">G236+30</f>
        <v>45983</v>
      </c>
      <c r="I236" s="17" t="s">
        <v>185</v>
      </c>
      <c r="J236" s="54" t="n">
        <v>45978</v>
      </c>
      <c r="K236" s="56" t="n">
        <v>7340.69</v>
      </c>
      <c r="L236" s="21" t="n">
        <f aca="false">H236-J236</f>
        <v>5</v>
      </c>
      <c r="M236" s="11" t="n">
        <f aca="false">K236*L236</f>
        <v>36703.45</v>
      </c>
    </row>
    <row r="237" s="25" customFormat="true" ht="13.8" hidden="false" customHeight="false" outlineLevel="0" collapsed="false">
      <c r="A237" s="1"/>
      <c r="B237" s="1"/>
      <c r="C237" s="57" t="s">
        <v>565</v>
      </c>
      <c r="D237" s="55" t="s">
        <v>566</v>
      </c>
      <c r="E237" s="46" t="s">
        <v>139</v>
      </c>
      <c r="F237" s="46" t="s">
        <v>368</v>
      </c>
      <c r="G237" s="22" t="n">
        <v>45957</v>
      </c>
      <c r="H237" s="16" t="n">
        <f aca="false">G237+30</f>
        <v>45987</v>
      </c>
      <c r="I237" s="17" t="s">
        <v>185</v>
      </c>
      <c r="J237" s="54" t="n">
        <v>45978</v>
      </c>
      <c r="K237" s="56" t="n">
        <v>6509.67</v>
      </c>
      <c r="L237" s="21" t="n">
        <f aca="false">H237-J237</f>
        <v>9</v>
      </c>
      <c r="M237" s="11" t="n">
        <f aca="false">K237*L237</f>
        <v>58587.03</v>
      </c>
    </row>
    <row r="238" s="25" customFormat="true" ht="13.8" hidden="false" customHeight="false" outlineLevel="0" collapsed="false">
      <c r="A238" s="1"/>
      <c r="B238" s="1"/>
      <c r="C238" s="13" t="s">
        <v>567</v>
      </c>
      <c r="D238" s="14" t="s">
        <v>568</v>
      </c>
      <c r="E238" s="46" t="s">
        <v>569</v>
      </c>
      <c r="F238" s="46" t="s">
        <v>412</v>
      </c>
      <c r="G238" s="22" t="n">
        <v>45960</v>
      </c>
      <c r="H238" s="16" t="n">
        <f aca="false">G238+30</f>
        <v>45990</v>
      </c>
      <c r="I238" s="17" t="n">
        <v>809</v>
      </c>
      <c r="J238" s="54" t="n">
        <v>45980</v>
      </c>
      <c r="K238" s="19" t="n">
        <v>5430.95</v>
      </c>
      <c r="L238" s="21" t="n">
        <f aca="false">H238-J238</f>
        <v>10</v>
      </c>
      <c r="M238" s="11" t="n">
        <f aca="false">K238*L238</f>
        <v>54309.5</v>
      </c>
    </row>
    <row r="239" s="25" customFormat="true" ht="13.8" hidden="false" customHeight="false" outlineLevel="0" collapsed="false">
      <c r="A239" s="1"/>
      <c r="B239" s="1"/>
      <c r="C239" s="13" t="s">
        <v>73</v>
      </c>
      <c r="D239" s="14" t="s">
        <v>570</v>
      </c>
      <c r="E239" s="46" t="s">
        <v>71</v>
      </c>
      <c r="F239" s="46" t="s">
        <v>461</v>
      </c>
      <c r="G239" s="22" t="n">
        <v>45974</v>
      </c>
      <c r="H239" s="16" t="n">
        <f aca="false">G239+30</f>
        <v>46004</v>
      </c>
      <c r="I239" s="17" t="n">
        <v>811</v>
      </c>
      <c r="J239" s="54" t="n">
        <v>45980</v>
      </c>
      <c r="K239" s="19" t="n">
        <v>1788.36</v>
      </c>
      <c r="L239" s="21" t="n">
        <f aca="false">H239-J239</f>
        <v>24</v>
      </c>
      <c r="M239" s="11" t="n">
        <f aca="false">K239*L239</f>
        <v>42920.64</v>
      </c>
    </row>
    <row r="240" s="25" customFormat="true" ht="13.8" hidden="false" customHeight="false" outlineLevel="0" collapsed="false">
      <c r="A240" s="1"/>
      <c r="B240" s="1"/>
      <c r="C240" s="13" t="s">
        <v>571</v>
      </c>
      <c r="D240" s="14" t="s">
        <v>572</v>
      </c>
      <c r="E240" s="46" t="s">
        <v>441</v>
      </c>
      <c r="F240" s="46" t="s">
        <v>448</v>
      </c>
      <c r="G240" s="22" t="n">
        <v>45978</v>
      </c>
      <c r="H240" s="16" t="n">
        <f aca="false">G240+30</f>
        <v>46008</v>
      </c>
      <c r="I240" s="17" t="n">
        <v>805</v>
      </c>
      <c r="J240" s="54" t="n">
        <v>45980</v>
      </c>
      <c r="K240" s="19" t="n">
        <v>136114.51</v>
      </c>
      <c r="L240" s="21" t="n">
        <f aca="false">H240-J240</f>
        <v>28</v>
      </c>
      <c r="M240" s="11" t="n">
        <f aca="false">K240*L240</f>
        <v>3811206.28</v>
      </c>
    </row>
    <row r="241" s="25" customFormat="true" ht="13.8" hidden="false" customHeight="false" outlineLevel="0" collapsed="false">
      <c r="A241" s="1"/>
      <c r="B241" s="1"/>
      <c r="C241" s="13" t="s">
        <v>81</v>
      </c>
      <c r="D241" s="14" t="s">
        <v>573</v>
      </c>
      <c r="E241" s="46" t="s">
        <v>574</v>
      </c>
      <c r="F241" s="46" t="s">
        <v>461</v>
      </c>
      <c r="G241" s="22" t="n">
        <v>45974</v>
      </c>
      <c r="H241" s="16" t="n">
        <f aca="false">G241+30</f>
        <v>46004</v>
      </c>
      <c r="I241" s="17" t="n">
        <v>812</v>
      </c>
      <c r="J241" s="54" t="n">
        <v>45980</v>
      </c>
      <c r="K241" s="19" t="n">
        <v>3675.78</v>
      </c>
      <c r="L241" s="21" t="n">
        <f aca="false">H241-J241</f>
        <v>24</v>
      </c>
      <c r="M241" s="11" t="n">
        <f aca="false">K241*L241</f>
        <v>88218.72</v>
      </c>
    </row>
    <row r="242" s="25" customFormat="true" ht="13.8" hidden="false" customHeight="false" outlineLevel="0" collapsed="false">
      <c r="A242" s="1"/>
      <c r="B242" s="1"/>
      <c r="C242" s="13" t="s">
        <v>575</v>
      </c>
      <c r="D242" s="14" t="s">
        <v>576</v>
      </c>
      <c r="E242" s="46" t="s">
        <v>350</v>
      </c>
      <c r="F242" s="46" t="s">
        <v>577</v>
      </c>
      <c r="G242" s="22" t="n">
        <v>45974</v>
      </c>
      <c r="H242" s="16" t="n">
        <f aca="false">G242+30</f>
        <v>46004</v>
      </c>
      <c r="I242" s="17" t="n">
        <v>808</v>
      </c>
      <c r="J242" s="54" t="n">
        <v>45980</v>
      </c>
      <c r="K242" s="19" t="n">
        <v>1603.2</v>
      </c>
      <c r="L242" s="21" t="n">
        <f aca="false">H242-J242</f>
        <v>24</v>
      </c>
      <c r="M242" s="11" t="n">
        <f aca="false">K242*L242</f>
        <v>38476.8</v>
      </c>
    </row>
    <row r="243" s="25" customFormat="true" ht="13.8" hidden="false" customHeight="false" outlineLevel="0" collapsed="false">
      <c r="A243" s="1"/>
      <c r="B243" s="1"/>
      <c r="C243" s="13" t="s">
        <v>109</v>
      </c>
      <c r="D243" s="14" t="s">
        <v>578</v>
      </c>
      <c r="E243" s="46" t="s">
        <v>579</v>
      </c>
      <c r="F243" s="46" t="s">
        <v>461</v>
      </c>
      <c r="G243" s="22" t="n">
        <v>45974</v>
      </c>
      <c r="H243" s="16" t="n">
        <f aca="false">G243+30</f>
        <v>46004</v>
      </c>
      <c r="I243" s="17" t="n">
        <v>810</v>
      </c>
      <c r="J243" s="54" t="n">
        <v>45980</v>
      </c>
      <c r="K243" s="19" t="n">
        <v>12518.56</v>
      </c>
      <c r="L243" s="21" t="n">
        <f aca="false">H243-J243</f>
        <v>24</v>
      </c>
      <c r="M243" s="11" t="n">
        <f aca="false">K243*L243</f>
        <v>300445.44</v>
      </c>
    </row>
    <row r="244" s="25" customFormat="true" ht="13.8" hidden="false" customHeight="false" outlineLevel="0" collapsed="false">
      <c r="A244" s="1"/>
      <c r="B244" s="1"/>
      <c r="C244" s="13" t="s">
        <v>580</v>
      </c>
      <c r="D244" s="14" t="s">
        <v>581</v>
      </c>
      <c r="E244" s="46" t="s">
        <v>55</v>
      </c>
      <c r="F244" s="46" t="s">
        <v>582</v>
      </c>
      <c r="G244" s="22" t="n">
        <v>45978</v>
      </c>
      <c r="H244" s="16" t="n">
        <f aca="false">G244+30</f>
        <v>46008</v>
      </c>
      <c r="I244" s="17" t="n">
        <v>806</v>
      </c>
      <c r="J244" s="54" t="n">
        <v>45980</v>
      </c>
      <c r="K244" s="19" t="n">
        <v>35210.53</v>
      </c>
      <c r="L244" s="21" t="n">
        <f aca="false">H244-J244</f>
        <v>28</v>
      </c>
      <c r="M244" s="11" t="n">
        <f aca="false">K244*L244</f>
        <v>985894.84</v>
      </c>
    </row>
    <row r="245" s="25" customFormat="true" ht="13.8" hidden="false" customHeight="false" outlineLevel="0" collapsed="false">
      <c r="A245" s="1"/>
      <c r="B245" s="1"/>
      <c r="C245" s="13" t="s">
        <v>583</v>
      </c>
      <c r="D245" s="14" t="s">
        <v>584</v>
      </c>
      <c r="E245" s="46" t="s">
        <v>164</v>
      </c>
      <c r="F245" s="46" t="s">
        <v>585</v>
      </c>
      <c r="G245" s="22" t="n">
        <v>45978</v>
      </c>
      <c r="H245" s="16" t="n">
        <f aca="false">G245+30</f>
        <v>46008</v>
      </c>
      <c r="I245" s="17" t="n">
        <v>807</v>
      </c>
      <c r="J245" s="54" t="n">
        <v>45980</v>
      </c>
      <c r="K245" s="19" t="n">
        <v>7053.6</v>
      </c>
      <c r="L245" s="21" t="n">
        <f aca="false">H245-J245</f>
        <v>28</v>
      </c>
      <c r="M245" s="11" t="n">
        <f aca="false">K245*L245</f>
        <v>197500.8</v>
      </c>
    </row>
    <row r="246" s="25" customFormat="true" ht="13.8" hidden="false" customHeight="false" outlineLevel="0" collapsed="false">
      <c r="A246" s="1"/>
      <c r="B246" s="1"/>
      <c r="C246" s="13" t="s">
        <v>586</v>
      </c>
      <c r="D246" s="14" t="s">
        <v>587</v>
      </c>
      <c r="E246" s="46" t="s">
        <v>22</v>
      </c>
      <c r="F246" s="46" t="s">
        <v>360</v>
      </c>
      <c r="G246" s="22" t="n">
        <v>45968</v>
      </c>
      <c r="H246" s="16" t="n">
        <f aca="false">G246+30</f>
        <v>45998</v>
      </c>
      <c r="I246" s="17" t="n">
        <v>803</v>
      </c>
      <c r="J246" s="54" t="n">
        <v>45980</v>
      </c>
      <c r="K246" s="19" t="n">
        <v>7278.34</v>
      </c>
      <c r="L246" s="21" t="n">
        <f aca="false">H246-J246</f>
        <v>18</v>
      </c>
      <c r="M246" s="11" t="n">
        <f aca="false">K246*L246</f>
        <v>131010.12</v>
      </c>
    </row>
    <row r="247" s="25" customFormat="true" ht="13.8" hidden="false" customHeight="false" outlineLevel="0" collapsed="false">
      <c r="A247" s="1"/>
      <c r="B247" s="1"/>
      <c r="C247" s="13" t="s">
        <v>588</v>
      </c>
      <c r="D247" s="14" t="s">
        <v>589</v>
      </c>
      <c r="E247" s="46" t="s">
        <v>359</v>
      </c>
      <c r="F247" s="46" t="s">
        <v>590</v>
      </c>
      <c r="G247" s="22" t="n">
        <v>45932</v>
      </c>
      <c r="H247" s="16" t="n">
        <f aca="false">G247+30</f>
        <v>45962</v>
      </c>
      <c r="I247" s="17" t="n">
        <v>816</v>
      </c>
      <c r="J247" s="54" t="n">
        <v>45981</v>
      </c>
      <c r="K247" s="19" t="n">
        <v>109536.31</v>
      </c>
      <c r="L247" s="21" t="n">
        <f aca="false">H247-J247</f>
        <v>-19</v>
      </c>
      <c r="M247" s="11" t="n">
        <f aca="false">K247*L247</f>
        <v>-2081189.89</v>
      </c>
    </row>
    <row r="248" s="25" customFormat="true" ht="13.8" hidden="false" customHeight="false" outlineLevel="0" collapsed="false">
      <c r="A248" s="1"/>
      <c r="B248" s="1"/>
      <c r="C248" s="13" t="s">
        <v>591</v>
      </c>
      <c r="D248" s="14" t="s">
        <v>592</v>
      </c>
      <c r="E248" s="46" t="s">
        <v>30</v>
      </c>
      <c r="F248" s="46" t="s">
        <v>590</v>
      </c>
      <c r="G248" s="22" t="n">
        <v>45979</v>
      </c>
      <c r="H248" s="16" t="n">
        <f aca="false">G248+30</f>
        <v>46009</v>
      </c>
      <c r="I248" s="17" t="n">
        <v>814</v>
      </c>
      <c r="J248" s="54" t="n">
        <v>45981</v>
      </c>
      <c r="K248" s="19" t="n">
        <v>201406.93</v>
      </c>
      <c r="L248" s="21" t="n">
        <f aca="false">H248-J248</f>
        <v>28</v>
      </c>
      <c r="M248" s="11" t="n">
        <f aca="false">K248*L248</f>
        <v>5639394.04</v>
      </c>
    </row>
    <row r="249" s="25" customFormat="true" ht="13.8" hidden="false" customHeight="false" outlineLevel="0" collapsed="false">
      <c r="A249" s="1"/>
      <c r="B249" s="1"/>
      <c r="C249" s="13" t="s">
        <v>593</v>
      </c>
      <c r="D249" s="14" t="s">
        <v>594</v>
      </c>
      <c r="E249" s="46" t="s">
        <v>350</v>
      </c>
      <c r="F249" s="46" t="s">
        <v>377</v>
      </c>
      <c r="G249" s="22" t="n">
        <v>45946</v>
      </c>
      <c r="H249" s="16" t="n">
        <f aca="false">G249+30</f>
        <v>45976</v>
      </c>
      <c r="I249" s="17" t="n">
        <v>817</v>
      </c>
      <c r="J249" s="54" t="n">
        <v>45981</v>
      </c>
      <c r="K249" s="19" t="n">
        <v>6814.05</v>
      </c>
      <c r="L249" s="21" t="n">
        <f aca="false">H249-J249</f>
        <v>-5</v>
      </c>
      <c r="M249" s="11" t="n">
        <f aca="false">K249*L249</f>
        <v>-34070.25</v>
      </c>
    </row>
    <row r="250" s="25" customFormat="true" ht="13.8" hidden="false" customHeight="false" outlineLevel="0" collapsed="false">
      <c r="A250" s="1"/>
      <c r="B250" s="1"/>
      <c r="C250" s="13" t="s">
        <v>595</v>
      </c>
      <c r="D250" s="14" t="s">
        <v>594</v>
      </c>
      <c r="E250" s="46" t="s">
        <v>350</v>
      </c>
      <c r="F250" s="46" t="s">
        <v>377</v>
      </c>
      <c r="G250" s="22" t="n">
        <v>45946</v>
      </c>
      <c r="H250" s="16" t="n">
        <f aca="false">G250+30</f>
        <v>45976</v>
      </c>
      <c r="I250" s="17" t="n">
        <v>820</v>
      </c>
      <c r="J250" s="54" t="n">
        <v>45981</v>
      </c>
      <c r="K250" s="19" t="n">
        <v>2895.97</v>
      </c>
      <c r="L250" s="21" t="n">
        <f aca="false">H250-J250</f>
        <v>-5</v>
      </c>
      <c r="M250" s="11" t="n">
        <f aca="false">K250*L250</f>
        <v>-14479.85</v>
      </c>
    </row>
    <row r="251" s="25" customFormat="true" ht="13.8" hidden="false" customHeight="false" outlineLevel="0" collapsed="false">
      <c r="A251" s="1"/>
      <c r="B251" s="1"/>
      <c r="C251" s="13" t="s">
        <v>596</v>
      </c>
      <c r="D251" s="14" t="s">
        <v>597</v>
      </c>
      <c r="E251" s="46" t="s">
        <v>433</v>
      </c>
      <c r="F251" s="46" t="s">
        <v>598</v>
      </c>
      <c r="G251" s="22" t="n">
        <v>45946</v>
      </c>
      <c r="H251" s="16" t="n">
        <f aca="false">G251+30</f>
        <v>45976</v>
      </c>
      <c r="I251" s="17" t="n">
        <v>818</v>
      </c>
      <c r="J251" s="54" t="n">
        <v>45981</v>
      </c>
      <c r="K251" s="19" t="n">
        <v>6613.71</v>
      </c>
      <c r="L251" s="21" t="n">
        <f aca="false">H251-J251</f>
        <v>-5</v>
      </c>
      <c r="M251" s="11" t="n">
        <f aca="false">K251*L251</f>
        <v>-33068.55</v>
      </c>
    </row>
    <row r="252" s="25" customFormat="true" ht="13.8" hidden="false" customHeight="false" outlineLevel="0" collapsed="false">
      <c r="A252" s="1"/>
      <c r="B252" s="1"/>
      <c r="C252" s="13" t="s">
        <v>599</v>
      </c>
      <c r="D252" s="14" t="s">
        <v>600</v>
      </c>
      <c r="E252" s="46" t="s">
        <v>59</v>
      </c>
      <c r="F252" s="46" t="s">
        <v>418</v>
      </c>
      <c r="G252" s="22" t="n">
        <v>45974</v>
      </c>
      <c r="H252" s="16" t="n">
        <f aca="false">G252+30</f>
        <v>46004</v>
      </c>
      <c r="I252" s="17" t="n">
        <v>815</v>
      </c>
      <c r="J252" s="54" t="n">
        <v>45981</v>
      </c>
      <c r="K252" s="19" t="n">
        <v>3574.13</v>
      </c>
      <c r="L252" s="21" t="n">
        <f aca="false">H252-J252</f>
        <v>23</v>
      </c>
      <c r="M252" s="11" t="n">
        <f aca="false">K252*L252</f>
        <v>82204.99</v>
      </c>
    </row>
    <row r="253" s="25" customFormat="true" ht="13.8" hidden="false" customHeight="false" outlineLevel="0" collapsed="false">
      <c r="A253" s="1"/>
      <c r="B253" s="1"/>
      <c r="C253" s="13" t="s">
        <v>601</v>
      </c>
      <c r="D253" s="14" t="s">
        <v>602</v>
      </c>
      <c r="E253" s="46" t="s">
        <v>603</v>
      </c>
      <c r="F253" s="46" t="s">
        <v>452</v>
      </c>
      <c r="G253" s="22" t="n">
        <v>45965</v>
      </c>
      <c r="H253" s="16" t="n">
        <f aca="false">G253+30</f>
        <v>45995</v>
      </c>
      <c r="I253" s="17" t="n">
        <v>813</v>
      </c>
      <c r="J253" s="54" t="n">
        <v>45981</v>
      </c>
      <c r="K253" s="19" t="n">
        <v>13481.5</v>
      </c>
      <c r="L253" s="21" t="n">
        <f aca="false">H253-J253</f>
        <v>14</v>
      </c>
      <c r="M253" s="11" t="n">
        <f aca="false">K253*L253</f>
        <v>188741</v>
      </c>
    </row>
    <row r="254" s="25" customFormat="true" ht="13.8" hidden="false" customHeight="false" outlineLevel="0" collapsed="false">
      <c r="A254" s="1"/>
      <c r="B254" s="1"/>
      <c r="C254" s="13" t="s">
        <v>604</v>
      </c>
      <c r="D254" s="14" t="s">
        <v>605</v>
      </c>
      <c r="E254" s="46" t="s">
        <v>350</v>
      </c>
      <c r="F254" s="46" t="s">
        <v>590</v>
      </c>
      <c r="G254" s="22" t="n">
        <v>45979</v>
      </c>
      <c r="H254" s="16" t="n">
        <f aca="false">G254+30</f>
        <v>46009</v>
      </c>
      <c r="I254" s="17" t="n">
        <v>821</v>
      </c>
      <c r="J254" s="54" t="n">
        <v>45981</v>
      </c>
      <c r="K254" s="19" t="n">
        <v>10992.09</v>
      </c>
      <c r="L254" s="21" t="n">
        <f aca="false">H254-J254</f>
        <v>28</v>
      </c>
      <c r="M254" s="11" t="n">
        <f aca="false">K254*L254</f>
        <v>307778.52</v>
      </c>
    </row>
    <row r="255" s="25" customFormat="true" ht="13.8" hidden="false" customHeight="false" outlineLevel="0" collapsed="false">
      <c r="A255" s="1"/>
      <c r="B255" s="1"/>
      <c r="C255" s="13" t="s">
        <v>606</v>
      </c>
      <c r="D255" s="14" t="s">
        <v>607</v>
      </c>
      <c r="E255" s="46" t="s">
        <v>96</v>
      </c>
      <c r="F255" s="46" t="s">
        <v>598</v>
      </c>
      <c r="G255" s="22" t="n">
        <v>45946</v>
      </c>
      <c r="H255" s="16" t="n">
        <f aca="false">G255+30</f>
        <v>45976</v>
      </c>
      <c r="I255" s="17" t="n">
        <v>819</v>
      </c>
      <c r="J255" s="54" t="n">
        <v>45981</v>
      </c>
      <c r="K255" s="19" t="n">
        <v>2917.81</v>
      </c>
      <c r="L255" s="21" t="n">
        <f aca="false">H255-J255</f>
        <v>-5</v>
      </c>
      <c r="M255" s="11" t="n">
        <f aca="false">K255*L255</f>
        <v>-14589.05</v>
      </c>
    </row>
    <row r="256" s="25" customFormat="true" ht="13.8" hidden="false" customHeight="false" outlineLevel="0" collapsed="false">
      <c r="A256" s="1"/>
      <c r="B256" s="1"/>
      <c r="C256" s="13" t="s">
        <v>608</v>
      </c>
      <c r="D256" s="14" t="s">
        <v>609</v>
      </c>
      <c r="E256" s="46" t="s">
        <v>154</v>
      </c>
      <c r="F256" s="46" t="s">
        <v>610</v>
      </c>
      <c r="G256" s="22" t="n">
        <v>45981</v>
      </c>
      <c r="H256" s="16" t="n">
        <f aca="false">G256+30</f>
        <v>46011</v>
      </c>
      <c r="I256" s="17" t="n">
        <v>830</v>
      </c>
      <c r="J256" s="54" t="n">
        <v>45982</v>
      </c>
      <c r="K256" s="19" t="n">
        <v>13279.16</v>
      </c>
      <c r="L256" s="21" t="n">
        <f aca="false">H256-J256</f>
        <v>29</v>
      </c>
      <c r="M256" s="11" t="n">
        <f aca="false">K256*L256</f>
        <v>385095.64</v>
      </c>
    </row>
    <row r="257" s="25" customFormat="true" ht="13.8" hidden="false" customHeight="false" outlineLevel="0" collapsed="false">
      <c r="A257" s="1"/>
      <c r="B257" s="1"/>
      <c r="C257" s="13" t="s">
        <v>611</v>
      </c>
      <c r="D257" s="14" t="s">
        <v>612</v>
      </c>
      <c r="E257" s="46" t="s">
        <v>333</v>
      </c>
      <c r="F257" s="46" t="s">
        <v>87</v>
      </c>
      <c r="G257" s="22" t="n">
        <v>45947</v>
      </c>
      <c r="H257" s="16" t="n">
        <f aca="false">G257+30</f>
        <v>45977</v>
      </c>
      <c r="I257" s="17" t="n">
        <v>825</v>
      </c>
      <c r="J257" s="54" t="n">
        <v>45982</v>
      </c>
      <c r="K257" s="19" t="n">
        <v>18913.92</v>
      </c>
      <c r="L257" s="21" t="n">
        <f aca="false">H257-J257</f>
        <v>-5</v>
      </c>
      <c r="M257" s="11" t="n">
        <f aca="false">K257*L257</f>
        <v>-94569.6</v>
      </c>
    </row>
    <row r="258" s="25" customFormat="true" ht="13.8" hidden="false" customHeight="false" outlineLevel="0" collapsed="false">
      <c r="A258" s="1"/>
      <c r="B258" s="1"/>
      <c r="C258" s="13" t="s">
        <v>613</v>
      </c>
      <c r="D258" s="14" t="s">
        <v>614</v>
      </c>
      <c r="E258" s="46" t="s">
        <v>350</v>
      </c>
      <c r="F258" s="46" t="s">
        <v>307</v>
      </c>
      <c r="G258" s="22" t="n">
        <v>45947</v>
      </c>
      <c r="H258" s="16" t="n">
        <f aca="false">G258+30</f>
        <v>45977</v>
      </c>
      <c r="I258" s="17" t="n">
        <v>824</v>
      </c>
      <c r="J258" s="54" t="n">
        <v>45982</v>
      </c>
      <c r="K258" s="19" t="n">
        <v>9011.78</v>
      </c>
      <c r="L258" s="21" t="n">
        <f aca="false">H258-J258</f>
        <v>-5</v>
      </c>
      <c r="M258" s="11" t="n">
        <f aca="false">K258*L258</f>
        <v>-45058.9</v>
      </c>
    </row>
    <row r="259" s="25" customFormat="true" ht="13.8" hidden="false" customHeight="false" outlineLevel="0" collapsed="false">
      <c r="A259" s="1"/>
      <c r="B259" s="1"/>
      <c r="C259" s="13" t="s">
        <v>615</v>
      </c>
      <c r="D259" s="14" t="s">
        <v>616</v>
      </c>
      <c r="E259" s="46" t="s">
        <v>30</v>
      </c>
      <c r="F259" s="46" t="s">
        <v>319</v>
      </c>
      <c r="G259" s="22" t="n">
        <v>45959</v>
      </c>
      <c r="H259" s="16" t="n">
        <f aca="false">G259+30</f>
        <v>45989</v>
      </c>
      <c r="I259" s="17" t="n">
        <v>827</v>
      </c>
      <c r="J259" s="54" t="n">
        <v>45982</v>
      </c>
      <c r="K259" s="19" t="n">
        <v>2990.01</v>
      </c>
      <c r="L259" s="21" t="n">
        <f aca="false">H259-J259</f>
        <v>7</v>
      </c>
      <c r="M259" s="11" t="n">
        <f aca="false">K259*L259</f>
        <v>20930.07</v>
      </c>
    </row>
    <row r="260" s="25" customFormat="true" ht="13.8" hidden="false" customHeight="false" outlineLevel="0" collapsed="false">
      <c r="A260" s="1"/>
      <c r="B260" s="1"/>
      <c r="C260" s="13" t="s">
        <v>617</v>
      </c>
      <c r="D260" s="14" t="s">
        <v>618</v>
      </c>
      <c r="E260" s="46" t="s">
        <v>107</v>
      </c>
      <c r="F260" s="46" t="s">
        <v>619</v>
      </c>
      <c r="G260" s="22" t="n">
        <v>45978</v>
      </c>
      <c r="H260" s="16" t="n">
        <f aca="false">G260+30</f>
        <v>46008</v>
      </c>
      <c r="I260" s="17" t="n">
        <v>829</v>
      </c>
      <c r="J260" s="54" t="n">
        <v>45982</v>
      </c>
      <c r="K260" s="19" t="n">
        <v>5511.12</v>
      </c>
      <c r="L260" s="21" t="n">
        <f aca="false">H260-J260</f>
        <v>26</v>
      </c>
      <c r="M260" s="11" t="n">
        <f aca="false">K260*L260</f>
        <v>143289.12</v>
      </c>
    </row>
    <row r="261" s="25" customFormat="true" ht="13.8" hidden="false" customHeight="false" outlineLevel="0" collapsed="false">
      <c r="A261" s="1"/>
      <c r="B261" s="1"/>
      <c r="C261" s="13" t="s">
        <v>620</v>
      </c>
      <c r="D261" s="14" t="s">
        <v>621</v>
      </c>
      <c r="E261" s="46" t="s">
        <v>83</v>
      </c>
      <c r="F261" s="46" t="s">
        <v>622</v>
      </c>
      <c r="G261" s="22" t="n">
        <v>45981</v>
      </c>
      <c r="H261" s="16" t="n">
        <f aca="false">G261+30</f>
        <v>46011</v>
      </c>
      <c r="I261" s="17" t="n">
        <v>832</v>
      </c>
      <c r="J261" s="54" t="n">
        <v>45982</v>
      </c>
      <c r="K261" s="19" t="n">
        <v>13550.25</v>
      </c>
      <c r="L261" s="21" t="n">
        <f aca="false">H261-J261</f>
        <v>29</v>
      </c>
      <c r="M261" s="11" t="n">
        <f aca="false">K261*L261</f>
        <v>392957.25</v>
      </c>
    </row>
    <row r="262" s="25" customFormat="true" ht="13.8" hidden="false" customHeight="false" outlineLevel="0" collapsed="false">
      <c r="A262" s="1"/>
      <c r="B262" s="1"/>
      <c r="C262" s="13" t="s">
        <v>230</v>
      </c>
      <c r="D262" s="14" t="s">
        <v>623</v>
      </c>
      <c r="E262" s="46" t="s">
        <v>624</v>
      </c>
      <c r="F262" s="46" t="s">
        <v>622</v>
      </c>
      <c r="G262" s="22" t="n">
        <v>45981</v>
      </c>
      <c r="H262" s="16" t="n">
        <f aca="false">G262+30</f>
        <v>46011</v>
      </c>
      <c r="I262" s="17" t="n">
        <v>831</v>
      </c>
      <c r="J262" s="54" t="n">
        <v>45982</v>
      </c>
      <c r="K262" s="19" t="n">
        <v>424842</v>
      </c>
      <c r="L262" s="21" t="n">
        <f aca="false">H262-J262</f>
        <v>29</v>
      </c>
      <c r="M262" s="11" t="n">
        <f aca="false">K262*L262</f>
        <v>12320418</v>
      </c>
    </row>
    <row r="263" s="25" customFormat="true" ht="13.8" hidden="false" customHeight="false" outlineLevel="0" collapsed="false">
      <c r="A263" s="1"/>
      <c r="B263" s="1"/>
      <c r="C263" s="13" t="s">
        <v>625</v>
      </c>
      <c r="D263" s="14" t="s">
        <v>626</v>
      </c>
      <c r="E263" s="46" t="s">
        <v>627</v>
      </c>
      <c r="F263" s="46" t="s">
        <v>628</v>
      </c>
      <c r="G263" s="22" t="n">
        <v>45971</v>
      </c>
      <c r="H263" s="16" t="n">
        <f aca="false">G263+30</f>
        <v>46001</v>
      </c>
      <c r="I263" s="17" t="n">
        <v>823</v>
      </c>
      <c r="J263" s="54" t="n">
        <v>45982</v>
      </c>
      <c r="K263" s="19" t="n">
        <v>2141</v>
      </c>
      <c r="L263" s="21" t="n">
        <f aca="false">H263-J263</f>
        <v>19</v>
      </c>
      <c r="M263" s="11" t="n">
        <f aca="false">K263*L263</f>
        <v>40679</v>
      </c>
    </row>
    <row r="264" s="25" customFormat="true" ht="13.8" hidden="false" customHeight="false" outlineLevel="0" collapsed="false">
      <c r="A264" s="1"/>
      <c r="B264" s="1"/>
      <c r="C264" s="13" t="s">
        <v>193</v>
      </c>
      <c r="D264" s="14" t="s">
        <v>629</v>
      </c>
      <c r="E264" s="46" t="s">
        <v>630</v>
      </c>
      <c r="F264" s="46" t="s">
        <v>319</v>
      </c>
      <c r="G264" s="22" t="n">
        <v>45950</v>
      </c>
      <c r="H264" s="16" t="n">
        <f aca="false">G264+30</f>
        <v>45980</v>
      </c>
      <c r="I264" s="17" t="n">
        <v>828</v>
      </c>
      <c r="J264" s="54" t="n">
        <v>45982</v>
      </c>
      <c r="K264" s="19" t="n">
        <v>2380.45</v>
      </c>
      <c r="L264" s="21" t="n">
        <f aca="false">H264-J264</f>
        <v>-2</v>
      </c>
      <c r="M264" s="11" t="n">
        <f aca="false">K264*L264</f>
        <v>-4760.9</v>
      </c>
    </row>
    <row r="265" s="25" customFormat="true" ht="13.8" hidden="false" customHeight="false" outlineLevel="0" collapsed="false">
      <c r="A265" s="1"/>
      <c r="B265" s="1"/>
      <c r="C265" s="13" t="s">
        <v>631</v>
      </c>
      <c r="D265" s="14" t="s">
        <v>632</v>
      </c>
      <c r="E265" s="46" t="s">
        <v>633</v>
      </c>
      <c r="F265" s="46" t="s">
        <v>585</v>
      </c>
      <c r="G265" s="22" t="n">
        <v>45980</v>
      </c>
      <c r="H265" s="16" t="n">
        <f aca="false">G265+30</f>
        <v>46010</v>
      </c>
      <c r="I265" s="17" t="n">
        <v>826</v>
      </c>
      <c r="J265" s="54" t="n">
        <v>45982</v>
      </c>
      <c r="K265" s="19" t="n">
        <v>102258.56</v>
      </c>
      <c r="L265" s="21" t="n">
        <f aca="false">H265-J265</f>
        <v>28</v>
      </c>
      <c r="M265" s="11" t="n">
        <f aca="false">K265*L265</f>
        <v>2863239.68</v>
      </c>
    </row>
    <row r="266" s="25" customFormat="true" ht="13.8" hidden="false" customHeight="false" outlineLevel="0" collapsed="false">
      <c r="A266" s="1"/>
      <c r="B266" s="1"/>
      <c r="C266" s="13" t="s">
        <v>175</v>
      </c>
      <c r="D266" s="14" t="s">
        <v>634</v>
      </c>
      <c r="E266" s="62" t="s">
        <v>635</v>
      </c>
      <c r="F266" s="46" t="s">
        <v>636</v>
      </c>
      <c r="G266" s="22" t="n">
        <v>45985</v>
      </c>
      <c r="H266" s="16" t="n">
        <f aca="false">G266+30</f>
        <v>46015</v>
      </c>
      <c r="I266" s="17" t="n">
        <v>837</v>
      </c>
      <c r="J266" s="18" t="n">
        <v>45986</v>
      </c>
      <c r="K266" s="19" t="n">
        <v>69987.33</v>
      </c>
      <c r="L266" s="21" t="n">
        <f aca="false">H266-J266</f>
        <v>29</v>
      </c>
      <c r="M266" s="11" t="n">
        <f aca="false">K266*L266</f>
        <v>2029632.57</v>
      </c>
    </row>
    <row r="267" s="25" customFormat="true" ht="13.8" hidden="false" customHeight="false" outlineLevel="0" collapsed="false">
      <c r="A267" s="1"/>
      <c r="B267" s="1"/>
      <c r="C267" s="13" t="s">
        <v>637</v>
      </c>
      <c r="D267" s="14" t="s">
        <v>638</v>
      </c>
      <c r="E267" s="46" t="s">
        <v>55</v>
      </c>
      <c r="F267" s="46" t="s">
        <v>577</v>
      </c>
      <c r="G267" s="22" t="n">
        <v>45978</v>
      </c>
      <c r="H267" s="16" t="n">
        <f aca="false">G267+30</f>
        <v>46008</v>
      </c>
      <c r="I267" s="17" t="n">
        <v>833</v>
      </c>
      <c r="J267" s="18" t="n">
        <v>45986</v>
      </c>
      <c r="K267" s="19" t="n">
        <v>19749.88</v>
      </c>
      <c r="L267" s="21" t="n">
        <f aca="false">H267-J267</f>
        <v>22</v>
      </c>
      <c r="M267" s="11" t="n">
        <f aca="false">K267*L267</f>
        <v>434497.36</v>
      </c>
    </row>
    <row r="268" s="25" customFormat="true" ht="13.8" hidden="false" customHeight="false" outlineLevel="0" collapsed="false">
      <c r="A268" s="1"/>
      <c r="B268" s="1"/>
      <c r="C268" s="13" t="s">
        <v>175</v>
      </c>
      <c r="D268" s="14" t="s">
        <v>639</v>
      </c>
      <c r="E268" s="46" t="s">
        <v>55</v>
      </c>
      <c r="F268" s="46" t="s">
        <v>636</v>
      </c>
      <c r="G268" s="22" t="n">
        <v>45985</v>
      </c>
      <c r="H268" s="16" t="n">
        <f aca="false">G268+30</f>
        <v>46015</v>
      </c>
      <c r="I268" s="17" t="n">
        <v>836</v>
      </c>
      <c r="J268" s="18" t="n">
        <v>45986</v>
      </c>
      <c r="K268" s="19" t="n">
        <v>231290.31</v>
      </c>
      <c r="L268" s="21" t="n">
        <f aca="false">H268-J268</f>
        <v>29</v>
      </c>
      <c r="M268" s="11" t="n">
        <f aca="false">K268*L268</f>
        <v>6707418.99</v>
      </c>
    </row>
    <row r="269" s="25" customFormat="true" ht="13.8" hidden="false" customHeight="false" outlineLevel="0" collapsed="false">
      <c r="A269" s="1"/>
      <c r="B269" s="1"/>
      <c r="C269" s="13" t="s">
        <v>351</v>
      </c>
      <c r="D269" s="14" t="s">
        <v>640</v>
      </c>
      <c r="E269" s="46" t="s">
        <v>316</v>
      </c>
      <c r="F269" s="46" t="s">
        <v>368</v>
      </c>
      <c r="G269" s="22" t="n">
        <v>45968</v>
      </c>
      <c r="H269" s="16" t="n">
        <f aca="false">G269+30</f>
        <v>45998</v>
      </c>
      <c r="I269" s="17" t="n">
        <v>834</v>
      </c>
      <c r="J269" s="18" t="n">
        <v>45986</v>
      </c>
      <c r="K269" s="19" t="n">
        <v>7288.78</v>
      </c>
      <c r="L269" s="21" t="n">
        <f aca="false">H269-J269</f>
        <v>12</v>
      </c>
      <c r="M269" s="11" t="n">
        <f aca="false">K269*L269</f>
        <v>87465.36</v>
      </c>
    </row>
    <row r="270" s="25" customFormat="true" ht="13.8" hidden="false" customHeight="false" outlineLevel="0" collapsed="false">
      <c r="A270" s="1"/>
      <c r="B270" s="1"/>
      <c r="C270" s="13" t="s">
        <v>641</v>
      </c>
      <c r="D270" s="14" t="s">
        <v>642</v>
      </c>
      <c r="E270" s="46" t="s">
        <v>22</v>
      </c>
      <c r="F270" s="46" t="s">
        <v>643</v>
      </c>
      <c r="G270" s="22" t="n">
        <v>45985</v>
      </c>
      <c r="H270" s="16" t="n">
        <f aca="false">G270+30</f>
        <v>46015</v>
      </c>
      <c r="I270" s="17" t="n">
        <v>835</v>
      </c>
      <c r="J270" s="18" t="n">
        <v>45986</v>
      </c>
      <c r="K270" s="19" t="n">
        <v>123200</v>
      </c>
      <c r="L270" s="21" t="n">
        <f aca="false">H270-J270</f>
        <v>29</v>
      </c>
      <c r="M270" s="11" t="n">
        <f aca="false">K270*L270</f>
        <v>3572800</v>
      </c>
    </row>
    <row r="271" s="25" customFormat="true" ht="13.8" hidden="false" customHeight="false" outlineLevel="0" collapsed="false">
      <c r="A271" s="1"/>
      <c r="B271" s="1"/>
      <c r="C271" s="13" t="s">
        <v>644</v>
      </c>
      <c r="D271" s="14" t="s">
        <v>645</v>
      </c>
      <c r="E271" s="46" t="s">
        <v>646</v>
      </c>
      <c r="F271" s="46" t="s">
        <v>322</v>
      </c>
      <c r="G271" s="22" t="n">
        <v>45961</v>
      </c>
      <c r="H271" s="16" t="n">
        <f aca="false">G271+30</f>
        <v>45991</v>
      </c>
      <c r="I271" s="17" t="n">
        <v>840</v>
      </c>
      <c r="J271" s="18" t="n">
        <v>45987</v>
      </c>
      <c r="K271" s="19" t="n">
        <v>93205</v>
      </c>
      <c r="L271" s="21" t="n">
        <f aca="false">H271-J271</f>
        <v>4</v>
      </c>
      <c r="M271" s="11" t="n">
        <f aca="false">K271*L271</f>
        <v>372820</v>
      </c>
    </row>
    <row r="272" s="25" customFormat="true" ht="13.8" hidden="false" customHeight="false" outlineLevel="0" collapsed="false">
      <c r="A272" s="1"/>
      <c r="B272" s="1"/>
      <c r="C272" s="13" t="s">
        <v>647</v>
      </c>
      <c r="D272" s="14" t="s">
        <v>648</v>
      </c>
      <c r="E272" s="46" t="s">
        <v>26</v>
      </c>
      <c r="F272" s="46" t="s">
        <v>448</v>
      </c>
      <c r="G272" s="22" t="n">
        <v>45982</v>
      </c>
      <c r="H272" s="16" t="n">
        <f aca="false">G272+30</f>
        <v>46012</v>
      </c>
      <c r="I272" s="17" t="n">
        <v>841</v>
      </c>
      <c r="J272" s="18" t="n">
        <v>45987</v>
      </c>
      <c r="K272" s="19" t="n">
        <v>1677.74</v>
      </c>
      <c r="L272" s="21" t="n">
        <f aca="false">H272-J272</f>
        <v>25</v>
      </c>
      <c r="M272" s="11" t="n">
        <f aca="false">K272*L272</f>
        <v>41943.5</v>
      </c>
    </row>
    <row r="273" s="25" customFormat="true" ht="13.8" hidden="false" customHeight="false" outlineLevel="0" collapsed="false">
      <c r="A273" s="1"/>
      <c r="B273" s="1"/>
      <c r="C273" s="13" t="s">
        <v>12</v>
      </c>
      <c r="D273" s="14" t="s">
        <v>649</v>
      </c>
      <c r="E273" s="46" t="s">
        <v>476</v>
      </c>
      <c r="F273" s="46" t="s">
        <v>650</v>
      </c>
      <c r="G273" s="22" t="n">
        <v>45989</v>
      </c>
      <c r="H273" s="16" t="n">
        <f aca="false">G273+30</f>
        <v>46019</v>
      </c>
      <c r="I273" s="17" t="n">
        <v>842</v>
      </c>
      <c r="J273" s="18" t="n">
        <v>45992</v>
      </c>
      <c r="K273" s="19" t="n">
        <v>7864.23</v>
      </c>
      <c r="L273" s="21" t="n">
        <f aca="false">H273-J273</f>
        <v>27</v>
      </c>
      <c r="M273" s="11" t="n">
        <f aca="false">K273*L273</f>
        <v>212334.21</v>
      </c>
    </row>
    <row r="274" s="25" customFormat="true" ht="13.8" hidden="false" customHeight="false" outlineLevel="0" collapsed="false">
      <c r="A274" s="1"/>
      <c r="B274" s="1"/>
      <c r="C274" s="13" t="s">
        <v>651</v>
      </c>
      <c r="D274" s="14" t="s">
        <v>652</v>
      </c>
      <c r="E274" s="46" t="s">
        <v>130</v>
      </c>
      <c r="F274" s="46" t="s">
        <v>650</v>
      </c>
      <c r="G274" s="22" t="n">
        <v>45992</v>
      </c>
      <c r="H274" s="16" t="n">
        <f aca="false">G274+30</f>
        <v>46022</v>
      </c>
      <c r="I274" s="17" t="n">
        <v>852</v>
      </c>
      <c r="J274" s="18" t="n">
        <v>45993</v>
      </c>
      <c r="K274" s="19" t="n">
        <v>196848</v>
      </c>
      <c r="L274" s="21" t="n">
        <f aca="false">H274-J274</f>
        <v>29</v>
      </c>
      <c r="M274" s="11" t="n">
        <f aca="false">K274*L274</f>
        <v>5708592</v>
      </c>
    </row>
    <row r="275" s="25" customFormat="true" ht="13.8" hidden="false" customHeight="false" outlineLevel="0" collapsed="false">
      <c r="A275" s="1"/>
      <c r="B275" s="1"/>
      <c r="C275" s="13" t="s">
        <v>653</v>
      </c>
      <c r="D275" s="14" t="s">
        <v>654</v>
      </c>
      <c r="E275" s="46" t="s">
        <v>655</v>
      </c>
      <c r="F275" s="46" t="s">
        <v>656</v>
      </c>
      <c r="G275" s="22" t="n">
        <v>45989</v>
      </c>
      <c r="H275" s="16" t="n">
        <f aca="false">G275+30</f>
        <v>46019</v>
      </c>
      <c r="I275" s="17" t="n">
        <v>845</v>
      </c>
      <c r="J275" s="18" t="n">
        <v>45993</v>
      </c>
      <c r="K275" s="19" t="n">
        <v>205280</v>
      </c>
      <c r="L275" s="21" t="n">
        <f aca="false">H275-J275</f>
        <v>26</v>
      </c>
      <c r="M275" s="11" t="n">
        <f aca="false">K275*L275</f>
        <v>5337280</v>
      </c>
    </row>
    <row r="276" s="25" customFormat="true" ht="13.8" hidden="false" customHeight="false" outlineLevel="0" collapsed="false">
      <c r="A276" s="1"/>
      <c r="B276" s="1"/>
      <c r="C276" s="13" t="s">
        <v>32</v>
      </c>
      <c r="D276" s="14" t="s">
        <v>657</v>
      </c>
      <c r="E276" s="46" t="s">
        <v>75</v>
      </c>
      <c r="F276" s="46" t="s">
        <v>656</v>
      </c>
      <c r="G276" s="22" t="n">
        <v>45989</v>
      </c>
      <c r="H276" s="16" t="n">
        <f aca="false">G276+30</f>
        <v>46019</v>
      </c>
      <c r="I276" s="17" t="n">
        <v>853</v>
      </c>
      <c r="J276" s="18" t="n">
        <v>45993</v>
      </c>
      <c r="K276" s="19" t="n">
        <v>64000</v>
      </c>
      <c r="L276" s="21" t="n">
        <f aca="false">H276-J276</f>
        <v>26</v>
      </c>
      <c r="M276" s="11" t="n">
        <f aca="false">K276*L276</f>
        <v>1664000</v>
      </c>
    </row>
    <row r="277" s="25" customFormat="true" ht="13.8" hidden="false" customHeight="false" outlineLevel="0" collapsed="false">
      <c r="A277" s="1"/>
      <c r="B277" s="1"/>
      <c r="C277" s="13" t="s">
        <v>217</v>
      </c>
      <c r="D277" s="14" t="s">
        <v>658</v>
      </c>
      <c r="E277" s="46" t="s">
        <v>30</v>
      </c>
      <c r="F277" s="46" t="s">
        <v>659</v>
      </c>
      <c r="G277" s="22" t="n">
        <v>45926</v>
      </c>
      <c r="H277" s="16" t="n">
        <f aca="false">G277+30</f>
        <v>45956</v>
      </c>
      <c r="I277" s="17" t="n">
        <v>851</v>
      </c>
      <c r="J277" s="18" t="n">
        <v>45993</v>
      </c>
      <c r="K277" s="19" t="n">
        <v>44390.45</v>
      </c>
      <c r="L277" s="21" t="n">
        <f aca="false">H277-J277</f>
        <v>-37</v>
      </c>
      <c r="M277" s="11" t="n">
        <f aca="false">K277*L277</f>
        <v>-1642446.65</v>
      </c>
    </row>
    <row r="278" s="25" customFormat="true" ht="13.8" hidden="false" customHeight="false" outlineLevel="0" collapsed="false">
      <c r="A278" s="1"/>
      <c r="B278" s="1"/>
      <c r="C278" s="13" t="s">
        <v>660</v>
      </c>
      <c r="D278" s="14" t="s">
        <v>661</v>
      </c>
      <c r="E278" s="46" t="s">
        <v>662</v>
      </c>
      <c r="F278" s="46" t="s">
        <v>663</v>
      </c>
      <c r="G278" s="22" t="n">
        <v>45961</v>
      </c>
      <c r="H278" s="16" t="n">
        <f aca="false">G278+30</f>
        <v>45991</v>
      </c>
      <c r="I278" s="17" t="n">
        <v>850</v>
      </c>
      <c r="J278" s="18" t="n">
        <v>45993</v>
      </c>
      <c r="K278" s="19" t="n">
        <v>8963.45</v>
      </c>
      <c r="L278" s="21" t="n">
        <f aca="false">H278-J278</f>
        <v>-2</v>
      </c>
      <c r="M278" s="11" t="n">
        <f aca="false">K278*L278</f>
        <v>-17926.9</v>
      </c>
    </row>
    <row r="279" s="25" customFormat="true" ht="13.8" hidden="false" customHeight="false" outlineLevel="0" collapsed="false">
      <c r="A279" s="1"/>
      <c r="B279" s="1"/>
      <c r="C279" s="13" t="s">
        <v>664</v>
      </c>
      <c r="D279" s="14" t="s">
        <v>665</v>
      </c>
      <c r="E279" s="46" t="s">
        <v>397</v>
      </c>
      <c r="F279" s="46" t="s">
        <v>666</v>
      </c>
      <c r="G279" s="22" t="n">
        <v>45989</v>
      </c>
      <c r="H279" s="16" t="n">
        <f aca="false">G279+30</f>
        <v>46019</v>
      </c>
      <c r="I279" s="17" t="n">
        <v>846</v>
      </c>
      <c r="J279" s="18" t="n">
        <v>45993</v>
      </c>
      <c r="K279" s="19" t="n">
        <v>29437.15</v>
      </c>
      <c r="L279" s="21" t="n">
        <f aca="false">H279-J279</f>
        <v>26</v>
      </c>
      <c r="M279" s="11" t="n">
        <f aca="false">K279*L279</f>
        <v>765365.9</v>
      </c>
    </row>
    <row r="280" s="25" customFormat="true" ht="13.8" hidden="false" customHeight="false" outlineLevel="0" collapsed="false">
      <c r="A280" s="1"/>
      <c r="B280" s="1"/>
      <c r="C280" s="13" t="s">
        <v>667</v>
      </c>
      <c r="D280" s="14" t="s">
        <v>668</v>
      </c>
      <c r="E280" s="46" t="s">
        <v>669</v>
      </c>
      <c r="F280" s="46" t="s">
        <v>360</v>
      </c>
      <c r="G280" s="22" t="n">
        <v>45974</v>
      </c>
      <c r="H280" s="16" t="n">
        <f aca="false">G280+30</f>
        <v>46004</v>
      </c>
      <c r="I280" s="17" t="n">
        <v>844</v>
      </c>
      <c r="J280" s="18" t="n">
        <v>45993</v>
      </c>
      <c r="K280" s="19" t="n">
        <v>2500</v>
      </c>
      <c r="L280" s="21" t="n">
        <f aca="false">H280-J280</f>
        <v>11</v>
      </c>
      <c r="M280" s="11" t="n">
        <f aca="false">K280*L280</f>
        <v>27500</v>
      </c>
    </row>
    <row r="281" s="25" customFormat="true" ht="13.8" hidden="false" customHeight="false" outlineLevel="0" collapsed="false">
      <c r="A281" s="1"/>
      <c r="B281" s="1"/>
      <c r="C281" s="13" t="s">
        <v>670</v>
      </c>
      <c r="D281" s="14" t="s">
        <v>671</v>
      </c>
      <c r="E281" s="46" t="s">
        <v>672</v>
      </c>
      <c r="F281" s="46" t="s">
        <v>628</v>
      </c>
      <c r="G281" s="22" t="n">
        <v>45979</v>
      </c>
      <c r="H281" s="16" t="n">
        <f aca="false">G281+30</f>
        <v>46009</v>
      </c>
      <c r="I281" s="17" t="n">
        <v>843</v>
      </c>
      <c r="J281" s="18" t="n">
        <v>45993</v>
      </c>
      <c r="K281" s="19" t="n">
        <v>3901.08</v>
      </c>
      <c r="L281" s="21" t="n">
        <f aca="false">H281-J281</f>
        <v>16</v>
      </c>
      <c r="M281" s="11" t="n">
        <f aca="false">K281*L281</f>
        <v>62417.28</v>
      </c>
    </row>
    <row r="282" s="25" customFormat="true" ht="13.8" hidden="false" customHeight="false" outlineLevel="0" collapsed="false">
      <c r="A282" s="1"/>
      <c r="B282" s="1"/>
      <c r="C282" s="13" t="s">
        <v>673</v>
      </c>
      <c r="D282" s="14" t="s">
        <v>674</v>
      </c>
      <c r="E282" s="46" t="s">
        <v>316</v>
      </c>
      <c r="F282" s="46" t="s">
        <v>675</v>
      </c>
      <c r="G282" s="22" t="n">
        <v>45978</v>
      </c>
      <c r="H282" s="16" t="n">
        <f aca="false">G282+30</f>
        <v>46008</v>
      </c>
      <c r="I282" s="17" t="n">
        <v>847</v>
      </c>
      <c r="J282" s="18" t="n">
        <v>45993</v>
      </c>
      <c r="K282" s="19" t="n">
        <v>8401.11</v>
      </c>
      <c r="L282" s="21" t="n">
        <f aca="false">H282-J282</f>
        <v>15</v>
      </c>
      <c r="M282" s="11" t="n">
        <f aca="false">K282*L282</f>
        <v>126016.65</v>
      </c>
    </row>
    <row r="283" s="39" customFormat="true" ht="13.8" hidden="false" customHeight="false" outlineLevel="0" collapsed="false">
      <c r="A283" s="26"/>
      <c r="B283" s="26"/>
      <c r="C283" s="28" t="s">
        <v>676</v>
      </c>
      <c r="D283" s="31" t="s">
        <v>677</v>
      </c>
      <c r="E283" s="63" t="s">
        <v>678</v>
      </c>
      <c r="F283" s="63" t="s">
        <v>577</v>
      </c>
      <c r="G283" s="32" t="n">
        <v>45974</v>
      </c>
      <c r="H283" s="33" t="n">
        <f aca="false">G283+30</f>
        <v>46004</v>
      </c>
      <c r="I283" s="34" t="n">
        <v>848</v>
      </c>
      <c r="J283" s="35" t="n">
        <v>45993</v>
      </c>
      <c r="K283" s="36" t="n">
        <v>4000</v>
      </c>
      <c r="L283" s="37" t="n">
        <f aca="false">H283-J283</f>
        <v>11</v>
      </c>
      <c r="M283" s="38" t="n">
        <f aca="false">K283*L283</f>
        <v>44000</v>
      </c>
    </row>
    <row r="284" s="25" customFormat="true" ht="13.8" hidden="false" customHeight="false" outlineLevel="0" collapsed="false">
      <c r="A284" s="1"/>
      <c r="B284" s="1"/>
      <c r="C284" s="13" t="s">
        <v>679</v>
      </c>
      <c r="D284" s="14" t="s">
        <v>680</v>
      </c>
      <c r="E284" s="46" t="s">
        <v>59</v>
      </c>
      <c r="F284" s="46" t="s">
        <v>666</v>
      </c>
      <c r="G284" s="22" t="n">
        <v>45986</v>
      </c>
      <c r="H284" s="16" t="n">
        <f aca="false">G284+30</f>
        <v>46016</v>
      </c>
      <c r="I284" s="17" t="n">
        <v>849</v>
      </c>
      <c r="J284" s="18" t="n">
        <v>45993</v>
      </c>
      <c r="K284" s="19" t="n">
        <v>26312</v>
      </c>
      <c r="L284" s="21" t="n">
        <f aca="false">H284-J284</f>
        <v>23</v>
      </c>
      <c r="M284" s="11" t="n">
        <f aca="false">K284*L284</f>
        <v>605176</v>
      </c>
    </row>
    <row r="285" s="25" customFormat="true" ht="13.8" hidden="false" customHeight="false" outlineLevel="0" collapsed="false">
      <c r="A285" s="1"/>
      <c r="B285" s="1"/>
      <c r="C285" s="13" t="s">
        <v>144</v>
      </c>
      <c r="D285" s="14" t="s">
        <v>681</v>
      </c>
      <c r="E285" s="46" t="s">
        <v>350</v>
      </c>
      <c r="F285" s="46" t="s">
        <v>650</v>
      </c>
      <c r="G285" s="22" t="n">
        <v>45993</v>
      </c>
      <c r="H285" s="16" t="n">
        <f aca="false">G285+30</f>
        <v>46023</v>
      </c>
      <c r="I285" s="17" t="n">
        <v>856</v>
      </c>
      <c r="J285" s="18" t="n">
        <v>45994</v>
      </c>
      <c r="K285" s="19" t="n">
        <v>5122.22</v>
      </c>
      <c r="L285" s="21" t="n">
        <f aca="false">H285-J285</f>
        <v>29</v>
      </c>
      <c r="M285" s="11" t="n">
        <f aca="false">K285*L285</f>
        <v>148544.38</v>
      </c>
    </row>
    <row r="286" s="25" customFormat="true" ht="13.8" hidden="false" customHeight="false" outlineLevel="0" collapsed="false">
      <c r="A286" s="1"/>
      <c r="B286" s="1"/>
      <c r="C286" s="13" t="s">
        <v>601</v>
      </c>
      <c r="D286" s="14" t="s">
        <v>682</v>
      </c>
      <c r="E286" s="46" t="s">
        <v>683</v>
      </c>
      <c r="F286" s="46" t="s">
        <v>684</v>
      </c>
      <c r="G286" s="22" t="n">
        <v>45989</v>
      </c>
      <c r="H286" s="16" t="n">
        <f aca="false">G286+30</f>
        <v>46019</v>
      </c>
      <c r="I286" s="17" t="n">
        <v>771</v>
      </c>
      <c r="J286" s="18" t="n">
        <v>45994</v>
      </c>
      <c r="K286" s="19" t="n">
        <v>1487.6</v>
      </c>
      <c r="L286" s="21" t="n">
        <f aca="false">H286-J286</f>
        <v>25</v>
      </c>
      <c r="M286" s="11" t="n">
        <f aca="false">K286*L286</f>
        <v>37190</v>
      </c>
    </row>
    <row r="287" s="25" customFormat="true" ht="13.8" hidden="false" customHeight="false" outlineLevel="0" collapsed="false">
      <c r="A287" s="1"/>
      <c r="B287" s="1"/>
      <c r="C287" s="13" t="s">
        <v>685</v>
      </c>
      <c r="D287" s="14" t="s">
        <v>686</v>
      </c>
      <c r="E287" s="46" t="s">
        <v>687</v>
      </c>
      <c r="F287" s="46" t="s">
        <v>688</v>
      </c>
      <c r="G287" s="22" t="n">
        <v>45993</v>
      </c>
      <c r="H287" s="16" t="n">
        <f aca="false">G287+30</f>
        <v>46023</v>
      </c>
      <c r="I287" s="17" t="n">
        <v>861</v>
      </c>
      <c r="J287" s="18" t="n">
        <v>45994</v>
      </c>
      <c r="K287" s="19" t="n">
        <v>75502.47</v>
      </c>
      <c r="L287" s="21" t="n">
        <f aca="false">H287-J287</f>
        <v>29</v>
      </c>
      <c r="M287" s="11" t="n">
        <f aca="false">K287*L287</f>
        <v>2189571.63</v>
      </c>
    </row>
    <row r="288" s="25" customFormat="true" ht="13.8" hidden="false" customHeight="false" outlineLevel="0" collapsed="false">
      <c r="A288" s="1"/>
      <c r="B288" s="1"/>
      <c r="C288" s="13" t="s">
        <v>43</v>
      </c>
      <c r="D288" s="14" t="s">
        <v>689</v>
      </c>
      <c r="E288" s="46" t="s">
        <v>316</v>
      </c>
      <c r="F288" s="46" t="s">
        <v>690</v>
      </c>
      <c r="G288" s="22" t="n">
        <v>46006</v>
      </c>
      <c r="H288" s="16" t="n">
        <f aca="false">G288+30</f>
        <v>46036</v>
      </c>
      <c r="I288" s="17" t="n">
        <v>858</v>
      </c>
      <c r="J288" s="18" t="n">
        <v>45994</v>
      </c>
      <c r="K288" s="19" t="n">
        <v>5949.03</v>
      </c>
      <c r="L288" s="21" t="n">
        <f aca="false">H288-J288</f>
        <v>42</v>
      </c>
      <c r="M288" s="11" t="n">
        <f aca="false">K288*L288</f>
        <v>249859.26</v>
      </c>
    </row>
    <row r="289" s="25" customFormat="true" ht="13.8" hidden="false" customHeight="false" outlineLevel="0" collapsed="false">
      <c r="A289" s="1"/>
      <c r="B289" s="1"/>
      <c r="C289" s="13" t="s">
        <v>691</v>
      </c>
      <c r="D289" s="14" t="s">
        <v>692</v>
      </c>
      <c r="E289" s="46" t="s">
        <v>693</v>
      </c>
      <c r="F289" s="46" t="s">
        <v>694</v>
      </c>
      <c r="G289" s="22" t="n">
        <v>45993</v>
      </c>
      <c r="H289" s="16" t="n">
        <f aca="false">G289+30</f>
        <v>46023</v>
      </c>
      <c r="I289" s="17" t="n">
        <v>860</v>
      </c>
      <c r="J289" s="18" t="n">
        <v>45994</v>
      </c>
      <c r="K289" s="19" t="n">
        <v>160992.22</v>
      </c>
      <c r="L289" s="21" t="n">
        <f aca="false">H289-J289</f>
        <v>29</v>
      </c>
      <c r="M289" s="11" t="n">
        <f aca="false">K289*L289</f>
        <v>4668774.38</v>
      </c>
    </row>
    <row r="290" s="25" customFormat="true" ht="13.8" hidden="false" customHeight="false" outlineLevel="0" collapsed="false">
      <c r="A290" s="1"/>
      <c r="B290" s="1"/>
      <c r="C290" s="13" t="s">
        <v>202</v>
      </c>
      <c r="D290" s="14" t="s">
        <v>695</v>
      </c>
      <c r="E290" s="46" t="s">
        <v>696</v>
      </c>
      <c r="F290" s="46" t="s">
        <v>650</v>
      </c>
      <c r="G290" s="22" t="n">
        <v>45993</v>
      </c>
      <c r="H290" s="16" t="n">
        <f aca="false">G290+30</f>
        <v>46023</v>
      </c>
      <c r="I290" s="17" t="n">
        <v>855</v>
      </c>
      <c r="J290" s="18" t="n">
        <v>45994</v>
      </c>
      <c r="K290" s="19" t="n">
        <v>153460.14</v>
      </c>
      <c r="L290" s="21" t="n">
        <f aca="false">H290-J290</f>
        <v>29</v>
      </c>
      <c r="M290" s="11" t="n">
        <f aca="false">K290*L290</f>
        <v>4450344.06</v>
      </c>
    </row>
    <row r="291" s="25" customFormat="true" ht="13.8" hidden="false" customHeight="false" outlineLevel="0" collapsed="false">
      <c r="A291" s="1"/>
      <c r="B291" s="1"/>
      <c r="C291" s="13" t="s">
        <v>697</v>
      </c>
      <c r="D291" s="14" t="s">
        <v>698</v>
      </c>
      <c r="E291" s="46" t="s">
        <v>312</v>
      </c>
      <c r="F291" s="46" t="s">
        <v>675</v>
      </c>
      <c r="G291" s="22" t="n">
        <v>45989</v>
      </c>
      <c r="H291" s="16" t="n">
        <f aca="false">G291+30</f>
        <v>46019</v>
      </c>
      <c r="I291" s="17" t="n">
        <v>859</v>
      </c>
      <c r="J291" s="18" t="n">
        <v>45994</v>
      </c>
      <c r="K291" s="19" t="n">
        <v>16107.36</v>
      </c>
      <c r="L291" s="21" t="n">
        <f aca="false">H291-J291</f>
        <v>25</v>
      </c>
      <c r="M291" s="11" t="n">
        <f aca="false">K291*L291</f>
        <v>402684</v>
      </c>
    </row>
    <row r="292" s="25" customFormat="true" ht="13.8" hidden="false" customHeight="false" outlineLevel="0" collapsed="false">
      <c r="A292" s="1"/>
      <c r="B292" s="1"/>
      <c r="C292" s="13" t="s">
        <v>631</v>
      </c>
      <c r="D292" s="14" t="s">
        <v>699</v>
      </c>
      <c r="E292" s="46" t="s">
        <v>700</v>
      </c>
      <c r="F292" s="46" t="s">
        <v>701</v>
      </c>
      <c r="G292" s="22" t="n">
        <v>45993</v>
      </c>
      <c r="H292" s="16" t="n">
        <f aca="false">G292+30</f>
        <v>46023</v>
      </c>
      <c r="I292" s="17" t="n">
        <v>854</v>
      </c>
      <c r="J292" s="18" t="n">
        <v>45994</v>
      </c>
      <c r="K292" s="19" t="n">
        <v>3418.85</v>
      </c>
      <c r="L292" s="21" t="n">
        <f aca="false">H292-J292</f>
        <v>29</v>
      </c>
      <c r="M292" s="11" t="n">
        <f aca="false">K292*L292</f>
        <v>99146.65</v>
      </c>
    </row>
    <row r="293" s="25" customFormat="true" ht="13.8" hidden="false" customHeight="false" outlineLevel="0" collapsed="false">
      <c r="A293" s="1"/>
      <c r="B293" s="1"/>
      <c r="C293" s="13" t="s">
        <v>702</v>
      </c>
      <c r="D293" s="14" t="s">
        <v>703</v>
      </c>
      <c r="E293" s="46" t="s">
        <v>164</v>
      </c>
      <c r="F293" s="46" t="s">
        <v>590</v>
      </c>
      <c r="G293" s="22" t="n">
        <v>45986</v>
      </c>
      <c r="H293" s="16" t="n">
        <f aca="false">G293+30</f>
        <v>46016</v>
      </c>
      <c r="I293" s="17" t="n">
        <v>866</v>
      </c>
      <c r="J293" s="18" t="n">
        <v>45996</v>
      </c>
      <c r="K293" s="19" t="n">
        <v>9262.37</v>
      </c>
      <c r="L293" s="21" t="n">
        <f aca="false">H293-J293</f>
        <v>20</v>
      </c>
      <c r="M293" s="11" t="n">
        <f aca="false">K293*L293</f>
        <v>185247.4</v>
      </c>
    </row>
    <row r="294" s="25" customFormat="true" ht="13.8" hidden="false" customHeight="false" outlineLevel="0" collapsed="false">
      <c r="A294" s="1"/>
      <c r="B294" s="1"/>
      <c r="C294" s="13" t="s">
        <v>314</v>
      </c>
      <c r="D294" s="14" t="s">
        <v>704</v>
      </c>
      <c r="E294" s="46" t="s">
        <v>164</v>
      </c>
      <c r="F294" s="46" t="s">
        <v>694</v>
      </c>
      <c r="G294" s="22" t="n">
        <v>45995</v>
      </c>
      <c r="H294" s="16" t="n">
        <f aca="false">G294+30</f>
        <v>46025</v>
      </c>
      <c r="I294" s="17" t="n">
        <v>877</v>
      </c>
      <c r="J294" s="18" t="n">
        <v>45996</v>
      </c>
      <c r="K294" s="19" t="n">
        <v>36330.62</v>
      </c>
      <c r="L294" s="21" t="n">
        <f aca="false">H294-J294</f>
        <v>29</v>
      </c>
      <c r="M294" s="11" t="n">
        <f aca="false">K294*L294</f>
        <v>1053587.98</v>
      </c>
    </row>
    <row r="295" s="25" customFormat="true" ht="13.8" hidden="false" customHeight="false" outlineLevel="0" collapsed="false">
      <c r="A295" s="1"/>
      <c r="B295" s="1"/>
      <c r="C295" s="13" t="s">
        <v>705</v>
      </c>
      <c r="D295" s="14" t="s">
        <v>706</v>
      </c>
      <c r="E295" s="46" t="s">
        <v>59</v>
      </c>
      <c r="F295" s="46" t="s">
        <v>666</v>
      </c>
      <c r="G295" s="22" t="n">
        <v>45993</v>
      </c>
      <c r="H295" s="16" t="n">
        <f aca="false">G295+30</f>
        <v>46023</v>
      </c>
      <c r="I295" s="17" t="n">
        <v>870</v>
      </c>
      <c r="J295" s="18" t="n">
        <v>45996</v>
      </c>
      <c r="K295" s="19" t="n">
        <v>2500</v>
      </c>
      <c r="L295" s="21" t="n">
        <f aca="false">H295-J295</f>
        <v>27</v>
      </c>
      <c r="M295" s="11" t="n">
        <f aca="false">K295*L295</f>
        <v>67500</v>
      </c>
    </row>
    <row r="296" s="25" customFormat="true" ht="13.8" hidden="false" customHeight="false" outlineLevel="0" collapsed="false">
      <c r="A296" s="1"/>
      <c r="B296" s="1"/>
      <c r="C296" s="13" t="s">
        <v>707</v>
      </c>
      <c r="D296" s="14" t="s">
        <v>708</v>
      </c>
      <c r="E296" s="46" t="s">
        <v>672</v>
      </c>
      <c r="F296" s="46" t="s">
        <v>666</v>
      </c>
      <c r="G296" s="22" t="n">
        <v>45993</v>
      </c>
      <c r="H296" s="16" t="n">
        <f aca="false">G296+30</f>
        <v>46023</v>
      </c>
      <c r="I296" s="17" t="n">
        <v>869</v>
      </c>
      <c r="J296" s="18" t="n">
        <v>45996</v>
      </c>
      <c r="K296" s="19" t="n">
        <v>2193.74</v>
      </c>
      <c r="L296" s="21" t="n">
        <f aca="false">H296-J296</f>
        <v>27</v>
      </c>
      <c r="M296" s="11" t="n">
        <f aca="false">K296*L296</f>
        <v>59230.98</v>
      </c>
    </row>
    <row r="297" s="25" customFormat="true" ht="13.8" hidden="false" customHeight="false" outlineLevel="0" collapsed="false">
      <c r="A297" s="1"/>
      <c r="B297" s="1"/>
      <c r="C297" s="13" t="s">
        <v>709</v>
      </c>
      <c r="D297" s="14" t="s">
        <v>710</v>
      </c>
      <c r="E297" s="46" t="s">
        <v>123</v>
      </c>
      <c r="F297" s="46" t="s">
        <v>694</v>
      </c>
      <c r="G297" s="22" t="n">
        <v>45993</v>
      </c>
      <c r="H297" s="16" t="n">
        <f aca="false">G297+30</f>
        <v>46023</v>
      </c>
      <c r="I297" s="17" t="n">
        <v>875</v>
      </c>
      <c r="J297" s="18" t="n">
        <v>45996</v>
      </c>
      <c r="K297" s="19" t="n">
        <v>300.33</v>
      </c>
      <c r="L297" s="21" t="n">
        <f aca="false">H297-J297</f>
        <v>27</v>
      </c>
      <c r="M297" s="11" t="n">
        <f aca="false">K297*L297</f>
        <v>8108.91</v>
      </c>
    </row>
    <row r="298" s="25" customFormat="true" ht="13.8" hidden="false" customHeight="false" outlineLevel="0" collapsed="false">
      <c r="A298" s="1"/>
      <c r="B298" s="1"/>
      <c r="C298" s="13" t="s">
        <v>711</v>
      </c>
      <c r="D298" s="14" t="s">
        <v>712</v>
      </c>
      <c r="E298" s="46" t="s">
        <v>154</v>
      </c>
      <c r="F298" s="46" t="s">
        <v>694</v>
      </c>
      <c r="G298" s="22" t="n">
        <v>45993</v>
      </c>
      <c r="H298" s="16" t="n">
        <f aca="false">G298+30</f>
        <v>46023</v>
      </c>
      <c r="I298" s="17" t="n">
        <v>872</v>
      </c>
      <c r="J298" s="18" t="n">
        <v>45996</v>
      </c>
      <c r="K298" s="19" t="n">
        <v>3003.35</v>
      </c>
      <c r="L298" s="21" t="n">
        <f aca="false">H298-J298</f>
        <v>27</v>
      </c>
      <c r="M298" s="11" t="n">
        <f aca="false">K298*L298</f>
        <v>81090.45</v>
      </c>
    </row>
    <row r="299" s="25" customFormat="true" ht="13.8" hidden="false" customHeight="false" outlineLevel="0" collapsed="false">
      <c r="A299" s="1"/>
      <c r="B299" s="1"/>
      <c r="C299" s="13" t="s">
        <v>620</v>
      </c>
      <c r="D299" s="14" t="s">
        <v>713</v>
      </c>
      <c r="E299" s="46" t="s">
        <v>127</v>
      </c>
      <c r="F299" s="46" t="s">
        <v>650</v>
      </c>
      <c r="G299" s="22" t="n">
        <v>45993</v>
      </c>
      <c r="H299" s="16" t="n">
        <f aca="false">G299+30</f>
        <v>46023</v>
      </c>
      <c r="I299" s="17" t="n">
        <v>876</v>
      </c>
      <c r="J299" s="18" t="n">
        <v>45996</v>
      </c>
      <c r="K299" s="19" t="n">
        <v>11132.28</v>
      </c>
      <c r="L299" s="21" t="n">
        <f aca="false">H299-J299</f>
        <v>27</v>
      </c>
      <c r="M299" s="11" t="n">
        <f aca="false">K299*L299</f>
        <v>300571.56</v>
      </c>
    </row>
    <row r="300" s="25" customFormat="true" ht="13.8" hidden="false" customHeight="false" outlineLevel="0" collapsed="false">
      <c r="A300" s="1"/>
      <c r="B300" s="1"/>
      <c r="C300" s="13" t="s">
        <v>714</v>
      </c>
      <c r="D300" s="14" t="s">
        <v>715</v>
      </c>
      <c r="E300" s="46" t="s">
        <v>22</v>
      </c>
      <c r="F300" s="46" t="s">
        <v>650</v>
      </c>
      <c r="G300" s="22" t="n">
        <v>45993</v>
      </c>
      <c r="H300" s="16" t="n">
        <f aca="false">G300+30</f>
        <v>46023</v>
      </c>
      <c r="I300" s="17" t="n">
        <v>874</v>
      </c>
      <c r="J300" s="18" t="n">
        <v>45996</v>
      </c>
      <c r="K300" s="19" t="n">
        <v>1449.09</v>
      </c>
      <c r="L300" s="21" t="n">
        <f aca="false">H300-J300</f>
        <v>27</v>
      </c>
      <c r="M300" s="11" t="n">
        <f aca="false">K300*L300</f>
        <v>39125.43</v>
      </c>
    </row>
    <row r="301" s="25" customFormat="true" ht="13.8" hidden="false" customHeight="false" outlineLevel="0" collapsed="false">
      <c r="A301" s="1"/>
      <c r="B301" s="1"/>
      <c r="C301" s="13" t="s">
        <v>716</v>
      </c>
      <c r="D301" s="14" t="s">
        <v>717</v>
      </c>
      <c r="E301" s="46" t="s">
        <v>26</v>
      </c>
      <c r="F301" s="46" t="s">
        <v>718</v>
      </c>
      <c r="G301" s="22" t="n">
        <v>45979</v>
      </c>
      <c r="H301" s="16" t="n">
        <f aca="false">G301+30</f>
        <v>46009</v>
      </c>
      <c r="I301" s="17" t="n">
        <v>862</v>
      </c>
      <c r="J301" s="18" t="n">
        <v>45996</v>
      </c>
      <c r="K301" s="19" t="n">
        <v>7029.2</v>
      </c>
      <c r="L301" s="21" t="n">
        <f aca="false">H301-J301</f>
        <v>13</v>
      </c>
      <c r="M301" s="11" t="n">
        <f aca="false">K301*L301</f>
        <v>91379.6</v>
      </c>
    </row>
    <row r="302" s="25" customFormat="true" ht="13.8" hidden="false" customHeight="false" outlineLevel="0" collapsed="false">
      <c r="A302" s="1"/>
      <c r="B302" s="1"/>
      <c r="C302" s="13" t="s">
        <v>719</v>
      </c>
      <c r="D302" s="14" t="s">
        <v>720</v>
      </c>
      <c r="E302" s="46" t="s">
        <v>333</v>
      </c>
      <c r="F302" s="46" t="s">
        <v>590</v>
      </c>
      <c r="G302" s="22" t="n">
        <v>45986</v>
      </c>
      <c r="H302" s="16" t="n">
        <f aca="false">G302+30</f>
        <v>46016</v>
      </c>
      <c r="I302" s="17" t="n">
        <v>867</v>
      </c>
      <c r="J302" s="18" t="n">
        <v>45996</v>
      </c>
      <c r="K302" s="19" t="n">
        <v>6308.95</v>
      </c>
      <c r="L302" s="21" t="n">
        <f aca="false">H302-J302</f>
        <v>20</v>
      </c>
      <c r="M302" s="11" t="n">
        <f aca="false">K302*L302</f>
        <v>126179</v>
      </c>
    </row>
    <row r="303" s="25" customFormat="true" ht="13.8" hidden="false" customHeight="false" outlineLevel="0" collapsed="false">
      <c r="A303" s="1"/>
      <c r="B303" s="1"/>
      <c r="C303" s="13" t="s">
        <v>721</v>
      </c>
      <c r="D303" s="14" t="s">
        <v>722</v>
      </c>
      <c r="E303" s="46" t="s">
        <v>30</v>
      </c>
      <c r="F303" s="46" t="s">
        <v>650</v>
      </c>
      <c r="G303" s="22" t="n">
        <v>45993</v>
      </c>
      <c r="H303" s="16" t="n">
        <f aca="false">G303+30</f>
        <v>46023</v>
      </c>
      <c r="I303" s="17" t="n">
        <v>873</v>
      </c>
      <c r="J303" s="18" t="n">
        <v>45996</v>
      </c>
      <c r="K303" s="19" t="n">
        <v>2045.7</v>
      </c>
      <c r="L303" s="21" t="n">
        <f aca="false">H303-J303</f>
        <v>27</v>
      </c>
      <c r="M303" s="11" t="n">
        <f aca="false">K303*L303</f>
        <v>55233.9</v>
      </c>
    </row>
    <row r="304" s="25" customFormat="true" ht="13.8" hidden="false" customHeight="false" outlineLevel="0" collapsed="false">
      <c r="A304" s="1"/>
      <c r="B304" s="1"/>
      <c r="C304" s="13" t="s">
        <v>723</v>
      </c>
      <c r="D304" s="14" t="s">
        <v>724</v>
      </c>
      <c r="E304" s="46" t="s">
        <v>30</v>
      </c>
      <c r="F304" s="46" t="s">
        <v>590</v>
      </c>
      <c r="G304" s="22" t="n">
        <v>45986</v>
      </c>
      <c r="H304" s="16" t="n">
        <f aca="false">G304+30</f>
        <v>46016</v>
      </c>
      <c r="I304" s="17" t="n">
        <v>868</v>
      </c>
      <c r="J304" s="18" t="n">
        <v>45996</v>
      </c>
      <c r="K304" s="19" t="n">
        <v>2703.83</v>
      </c>
      <c r="L304" s="21" t="n">
        <f aca="false">H304-J304</f>
        <v>20</v>
      </c>
      <c r="M304" s="11" t="n">
        <f aca="false">K304*L304</f>
        <v>54076.6</v>
      </c>
    </row>
    <row r="305" s="25" customFormat="true" ht="13.8" hidden="false" customHeight="false" outlineLevel="0" collapsed="false">
      <c r="A305" s="1"/>
      <c r="B305" s="1"/>
      <c r="C305" s="13" t="s">
        <v>725</v>
      </c>
      <c r="D305" s="14" t="s">
        <v>726</v>
      </c>
      <c r="E305" s="46" t="s">
        <v>96</v>
      </c>
      <c r="F305" s="46" t="s">
        <v>650</v>
      </c>
      <c r="G305" s="22" t="n">
        <v>45993</v>
      </c>
      <c r="H305" s="16" t="n">
        <f aca="false">G305+30</f>
        <v>46023</v>
      </c>
      <c r="I305" s="17" t="n">
        <v>871</v>
      </c>
      <c r="J305" s="18" t="n">
        <v>45996</v>
      </c>
      <c r="K305" s="19" t="n">
        <v>4605.17</v>
      </c>
      <c r="L305" s="21" t="n">
        <f aca="false">H305-J305</f>
        <v>27</v>
      </c>
      <c r="M305" s="11" t="n">
        <f aca="false">K305*L305</f>
        <v>124339.59</v>
      </c>
    </row>
    <row r="306" s="25" customFormat="true" ht="13.8" hidden="false" customHeight="false" outlineLevel="0" collapsed="false">
      <c r="A306" s="1"/>
      <c r="B306" s="1"/>
      <c r="C306" s="13" t="s">
        <v>98</v>
      </c>
      <c r="D306" s="14" t="s">
        <v>727</v>
      </c>
      <c r="E306" s="46" t="s">
        <v>365</v>
      </c>
      <c r="F306" s="46" t="s">
        <v>728</v>
      </c>
      <c r="G306" s="22" t="n">
        <v>45994</v>
      </c>
      <c r="H306" s="16" t="n">
        <f aca="false">G306+30</f>
        <v>46024</v>
      </c>
      <c r="I306" s="17" t="n">
        <v>863</v>
      </c>
      <c r="J306" s="18" t="n">
        <v>45996</v>
      </c>
      <c r="K306" s="19" t="n">
        <v>10859.09</v>
      </c>
      <c r="L306" s="21" t="n">
        <f aca="false">H306-J306</f>
        <v>28</v>
      </c>
      <c r="M306" s="11" t="n">
        <f aca="false">K306*L306</f>
        <v>304054.52</v>
      </c>
    </row>
    <row r="307" s="25" customFormat="true" ht="13.8" hidden="false" customHeight="false" outlineLevel="0" collapsed="false">
      <c r="A307" s="1"/>
      <c r="B307" s="1"/>
      <c r="C307" s="13" t="s">
        <v>729</v>
      </c>
      <c r="D307" s="14" t="s">
        <v>730</v>
      </c>
      <c r="E307" s="46" t="s">
        <v>123</v>
      </c>
      <c r="F307" s="46" t="s">
        <v>360</v>
      </c>
      <c r="G307" s="22" t="n">
        <v>45953</v>
      </c>
      <c r="H307" s="16" t="n">
        <f aca="false">G307+30</f>
        <v>45983</v>
      </c>
      <c r="I307" s="17" t="n">
        <v>883</v>
      </c>
      <c r="J307" s="18" t="n">
        <v>46001</v>
      </c>
      <c r="K307" s="19" t="n">
        <v>1200</v>
      </c>
      <c r="L307" s="21" t="n">
        <f aca="false">H307-J307</f>
        <v>-18</v>
      </c>
      <c r="M307" s="11" t="n">
        <f aca="false">K307*L307</f>
        <v>-21600</v>
      </c>
    </row>
    <row r="308" s="25" customFormat="true" ht="13.8" hidden="false" customHeight="false" outlineLevel="0" collapsed="false">
      <c r="A308" s="1"/>
      <c r="B308" s="1"/>
      <c r="C308" s="13" t="s">
        <v>731</v>
      </c>
      <c r="D308" s="14" t="s">
        <v>732</v>
      </c>
      <c r="E308" s="46" t="s">
        <v>118</v>
      </c>
      <c r="F308" s="46" t="s">
        <v>733</v>
      </c>
      <c r="G308" s="22" t="n">
        <v>45996</v>
      </c>
      <c r="H308" s="16" t="n">
        <f aca="false">G308+30</f>
        <v>46026</v>
      </c>
      <c r="I308" s="17" t="n">
        <v>879</v>
      </c>
      <c r="J308" s="18" t="n">
        <v>46001</v>
      </c>
      <c r="K308" s="19" t="n">
        <v>107454.81</v>
      </c>
      <c r="L308" s="21" t="n">
        <f aca="false">H308-J308</f>
        <v>25</v>
      </c>
      <c r="M308" s="11" t="n">
        <f aca="false">K308*L308</f>
        <v>2686370.25</v>
      </c>
    </row>
    <row r="309" s="25" customFormat="true" ht="13.8" hidden="false" customHeight="false" outlineLevel="0" collapsed="false">
      <c r="A309" s="1"/>
      <c r="B309" s="1"/>
      <c r="C309" s="13" t="s">
        <v>734</v>
      </c>
      <c r="D309" s="14" t="s">
        <v>735</v>
      </c>
      <c r="E309" s="46" t="s">
        <v>736</v>
      </c>
      <c r="F309" s="46" t="s">
        <v>694</v>
      </c>
      <c r="G309" s="22" t="n">
        <v>46000</v>
      </c>
      <c r="H309" s="16" t="n">
        <f aca="false">G309+30</f>
        <v>46030</v>
      </c>
      <c r="I309" s="17" t="n">
        <v>880</v>
      </c>
      <c r="J309" s="18" t="n">
        <v>46001</v>
      </c>
      <c r="K309" s="19" t="n">
        <v>4703.42</v>
      </c>
      <c r="L309" s="21" t="n">
        <f aca="false">H309-J309</f>
        <v>29</v>
      </c>
      <c r="M309" s="11" t="n">
        <f aca="false">K309*L309</f>
        <v>136399.18</v>
      </c>
    </row>
    <row r="310" s="25" customFormat="true" ht="13.8" hidden="false" customHeight="false" outlineLevel="0" collapsed="false">
      <c r="A310" s="1"/>
      <c r="B310" s="1"/>
      <c r="C310" s="13" t="s">
        <v>361</v>
      </c>
      <c r="D310" s="14" t="s">
        <v>737</v>
      </c>
      <c r="E310" s="46" t="s">
        <v>365</v>
      </c>
      <c r="F310" s="46" t="s">
        <v>412</v>
      </c>
      <c r="G310" s="22" t="n">
        <v>45973</v>
      </c>
      <c r="H310" s="16" t="n">
        <f aca="false">G310+30</f>
        <v>46003</v>
      </c>
      <c r="I310" s="17" t="n">
        <v>881</v>
      </c>
      <c r="J310" s="18" t="n">
        <v>46001</v>
      </c>
      <c r="K310" s="19" t="n">
        <v>4169.68</v>
      </c>
      <c r="L310" s="21" t="n">
        <f aca="false">H310-J310</f>
        <v>2</v>
      </c>
      <c r="M310" s="11" t="n">
        <f aca="false">K310*L310</f>
        <v>8339.36</v>
      </c>
    </row>
    <row r="311" s="25" customFormat="true" ht="13.8" hidden="false" customHeight="false" outlineLevel="0" collapsed="false">
      <c r="A311" s="1"/>
      <c r="B311" s="1"/>
      <c r="C311" s="13" t="s">
        <v>738</v>
      </c>
      <c r="D311" s="14" t="s">
        <v>739</v>
      </c>
      <c r="E311" s="46" t="s">
        <v>316</v>
      </c>
      <c r="F311" s="46" t="s">
        <v>582</v>
      </c>
      <c r="G311" s="22" t="n">
        <v>45986</v>
      </c>
      <c r="H311" s="16" t="n">
        <f aca="false">G311+30</f>
        <v>46016</v>
      </c>
      <c r="I311" s="17" t="n">
        <v>882</v>
      </c>
      <c r="J311" s="18" t="n">
        <v>46001</v>
      </c>
      <c r="K311" s="19" t="n">
        <v>1821.59</v>
      </c>
      <c r="L311" s="21" t="n">
        <f aca="false">H311-J311</f>
        <v>15</v>
      </c>
      <c r="M311" s="11" t="n">
        <f aca="false">K311*L311</f>
        <v>27323.85</v>
      </c>
    </row>
    <row r="312" s="25" customFormat="true" ht="13.8" hidden="false" customHeight="false" outlineLevel="0" collapsed="false">
      <c r="A312" s="1"/>
      <c r="B312" s="1"/>
      <c r="C312" s="13" t="s">
        <v>740</v>
      </c>
      <c r="D312" s="14" t="s">
        <v>741</v>
      </c>
      <c r="E312" s="46" t="s">
        <v>18</v>
      </c>
      <c r="F312" s="46" t="s">
        <v>742</v>
      </c>
      <c r="G312" s="22" t="n">
        <v>46000</v>
      </c>
      <c r="H312" s="16" t="n">
        <f aca="false">G312+30</f>
        <v>46030</v>
      </c>
      <c r="I312" s="17" t="n">
        <v>894</v>
      </c>
      <c r="J312" s="18" t="n">
        <v>46002</v>
      </c>
      <c r="K312" s="19" t="n">
        <v>73493.17</v>
      </c>
      <c r="L312" s="21" t="n">
        <f aca="false">H312-J312</f>
        <v>28</v>
      </c>
      <c r="M312" s="11" t="n">
        <f aca="false">K312*L312</f>
        <v>2057808.76</v>
      </c>
    </row>
    <row r="313" s="25" customFormat="true" ht="13.8" hidden="false" customHeight="false" outlineLevel="0" collapsed="false">
      <c r="A313" s="1"/>
      <c r="B313" s="1"/>
      <c r="C313" s="13" t="s">
        <v>280</v>
      </c>
      <c r="D313" s="14" t="s">
        <v>743</v>
      </c>
      <c r="E313" s="46" t="s">
        <v>177</v>
      </c>
      <c r="F313" s="46" t="n">
        <v>45981</v>
      </c>
      <c r="G313" s="22" t="n">
        <v>45981</v>
      </c>
      <c r="H313" s="16" t="n">
        <f aca="false">G313+30</f>
        <v>46011</v>
      </c>
      <c r="I313" s="17" t="n">
        <v>892</v>
      </c>
      <c r="J313" s="18" t="n">
        <v>46002</v>
      </c>
      <c r="K313" s="19" t="n">
        <v>8035.53</v>
      </c>
      <c r="L313" s="21" t="n">
        <f aca="false">H313-J313</f>
        <v>9</v>
      </c>
      <c r="M313" s="11" t="n">
        <f aca="false">K313*L313</f>
        <v>72319.77</v>
      </c>
    </row>
    <row r="314" s="25" customFormat="true" ht="13.8" hidden="false" customHeight="false" outlineLevel="0" collapsed="false">
      <c r="A314" s="1"/>
      <c r="B314" s="1"/>
      <c r="C314" s="13" t="s">
        <v>744</v>
      </c>
      <c r="D314" s="14" t="s">
        <v>745</v>
      </c>
      <c r="E314" s="46" t="s">
        <v>30</v>
      </c>
      <c r="F314" s="46" t="s">
        <v>656</v>
      </c>
      <c r="G314" s="22" t="n">
        <v>45993</v>
      </c>
      <c r="H314" s="16" t="n">
        <f aca="false">G314+30</f>
        <v>46023</v>
      </c>
      <c r="I314" s="17" t="n">
        <v>887</v>
      </c>
      <c r="J314" s="18" t="n">
        <v>46002</v>
      </c>
      <c r="K314" s="19" t="n">
        <v>3510.99</v>
      </c>
      <c r="L314" s="21" t="n">
        <f aca="false">H314-J314</f>
        <v>21</v>
      </c>
      <c r="M314" s="11" t="n">
        <f aca="false">K314*L314</f>
        <v>73730.79</v>
      </c>
    </row>
    <row r="315" s="25" customFormat="true" ht="13.8" hidden="false" customHeight="false" outlineLevel="0" collapsed="false">
      <c r="A315" s="1"/>
      <c r="B315" s="1"/>
      <c r="C315" s="13" t="s">
        <v>746</v>
      </c>
      <c r="D315" s="14" t="s">
        <v>747</v>
      </c>
      <c r="E315" s="46" t="s">
        <v>107</v>
      </c>
      <c r="F315" s="46" t="s">
        <v>684</v>
      </c>
      <c r="G315" s="22" t="n">
        <v>46000</v>
      </c>
      <c r="H315" s="16" t="n">
        <f aca="false">G315+30</f>
        <v>46030</v>
      </c>
      <c r="I315" s="17" t="n">
        <v>889</v>
      </c>
      <c r="J315" s="18" t="n">
        <v>46002</v>
      </c>
      <c r="K315" s="19" t="n">
        <v>5224.6</v>
      </c>
      <c r="L315" s="21" t="n">
        <f aca="false">H315-J315</f>
        <v>28</v>
      </c>
      <c r="M315" s="11" t="n">
        <f aca="false">K315*L315</f>
        <v>146288.8</v>
      </c>
    </row>
    <row r="316" s="25" customFormat="true" ht="13.8" hidden="false" customHeight="false" outlineLevel="0" collapsed="false">
      <c r="A316" s="1"/>
      <c r="B316" s="1"/>
      <c r="C316" s="13" t="s">
        <v>748</v>
      </c>
      <c r="D316" s="14" t="s">
        <v>749</v>
      </c>
      <c r="E316" s="46" t="s">
        <v>26</v>
      </c>
      <c r="F316" s="46" t="s">
        <v>656</v>
      </c>
      <c r="G316" s="22" t="n">
        <v>45993</v>
      </c>
      <c r="H316" s="16" t="n">
        <f aca="false">G316+30</f>
        <v>46023</v>
      </c>
      <c r="I316" s="17" t="n">
        <v>888</v>
      </c>
      <c r="J316" s="18" t="n">
        <v>46002</v>
      </c>
      <c r="K316" s="19" t="n">
        <v>27906.13</v>
      </c>
      <c r="L316" s="21" t="n">
        <f aca="false">H316-J316</f>
        <v>21</v>
      </c>
      <c r="M316" s="11" t="n">
        <f aca="false">K316*L316</f>
        <v>586028.73</v>
      </c>
    </row>
    <row r="317" s="25" customFormat="true" ht="13.8" hidden="false" customHeight="false" outlineLevel="0" collapsed="false">
      <c r="A317" s="1"/>
      <c r="B317" s="1"/>
      <c r="C317" s="13" t="s">
        <v>750</v>
      </c>
      <c r="D317" s="14" t="s">
        <v>751</v>
      </c>
      <c r="E317" s="46" t="s">
        <v>130</v>
      </c>
      <c r="F317" s="46" t="s">
        <v>752</v>
      </c>
      <c r="G317" s="22" t="n">
        <v>46000</v>
      </c>
      <c r="H317" s="16" t="n">
        <f aca="false">G317+30</f>
        <v>46030</v>
      </c>
      <c r="I317" s="17" t="n">
        <v>891</v>
      </c>
      <c r="J317" s="18" t="n">
        <v>46002</v>
      </c>
      <c r="K317" s="19" t="n">
        <v>274769.43</v>
      </c>
      <c r="L317" s="21" t="n">
        <f aca="false">H317-J317</f>
        <v>28</v>
      </c>
      <c r="M317" s="11" t="n">
        <f aca="false">K317*L317</f>
        <v>7693544.04</v>
      </c>
    </row>
    <row r="318" s="25" customFormat="true" ht="13.8" hidden="false" customHeight="false" outlineLevel="0" collapsed="false">
      <c r="A318" s="1"/>
      <c r="B318" s="1"/>
      <c r="C318" s="13" t="s">
        <v>753</v>
      </c>
      <c r="D318" s="14" t="s">
        <v>754</v>
      </c>
      <c r="E318" s="46" t="s">
        <v>755</v>
      </c>
      <c r="F318" s="46" t="s">
        <v>742</v>
      </c>
      <c r="G318" s="22" t="n">
        <v>46000</v>
      </c>
      <c r="H318" s="16" t="n">
        <f aca="false">G318+30</f>
        <v>46030</v>
      </c>
      <c r="I318" s="17" t="n">
        <v>893</v>
      </c>
      <c r="J318" s="18" t="n">
        <v>46002</v>
      </c>
      <c r="K318" s="19" t="n">
        <v>76492.89</v>
      </c>
      <c r="L318" s="21" t="n">
        <f aca="false">H318-J318</f>
        <v>28</v>
      </c>
      <c r="M318" s="11" t="n">
        <f aca="false">K318*L318</f>
        <v>2141800.92</v>
      </c>
    </row>
    <row r="319" s="25" customFormat="true" ht="13.8" hidden="false" customHeight="false" outlineLevel="0" collapsed="false">
      <c r="A319" s="1"/>
      <c r="B319" s="1"/>
      <c r="C319" s="13" t="s">
        <v>756</v>
      </c>
      <c r="D319" s="14" t="s">
        <v>757</v>
      </c>
      <c r="E319" s="46" t="s">
        <v>83</v>
      </c>
      <c r="F319" s="46" t="s">
        <v>733</v>
      </c>
      <c r="G319" s="22" t="n">
        <v>46001</v>
      </c>
      <c r="H319" s="16" t="n">
        <f aca="false">G319+30</f>
        <v>46031</v>
      </c>
      <c r="I319" s="17" t="n">
        <v>895</v>
      </c>
      <c r="J319" s="18" t="n">
        <v>46002</v>
      </c>
      <c r="K319" s="19" t="n">
        <v>77050.79</v>
      </c>
      <c r="L319" s="21" t="n">
        <f aca="false">H319-J319</f>
        <v>29</v>
      </c>
      <c r="M319" s="11" t="n">
        <f aca="false">K319*L319</f>
        <v>2234472.91</v>
      </c>
    </row>
    <row r="320" s="25" customFormat="true" ht="13.8" hidden="false" customHeight="false" outlineLevel="0" collapsed="false">
      <c r="A320" s="1"/>
      <c r="B320" s="1"/>
      <c r="C320" s="13" t="s">
        <v>758</v>
      </c>
      <c r="D320" s="14" t="s">
        <v>759</v>
      </c>
      <c r="E320" s="46" t="s">
        <v>59</v>
      </c>
      <c r="F320" s="46" t="s">
        <v>760</v>
      </c>
      <c r="G320" s="22" t="n">
        <v>45387</v>
      </c>
      <c r="H320" s="16" t="n">
        <f aca="false">G320+30</f>
        <v>45417</v>
      </c>
      <c r="I320" s="17" t="n">
        <v>899</v>
      </c>
      <c r="J320" s="18" t="n">
        <v>46003</v>
      </c>
      <c r="K320" s="19" t="n">
        <v>686.08</v>
      </c>
      <c r="L320" s="21" t="n">
        <f aca="false">H320-J320</f>
        <v>-586</v>
      </c>
      <c r="M320" s="11" t="n">
        <f aca="false">K320*L320</f>
        <v>-402042.88</v>
      </c>
    </row>
    <row r="321" s="25" customFormat="true" ht="13.8" hidden="false" customHeight="false" outlineLevel="0" collapsed="false">
      <c r="A321" s="1"/>
      <c r="B321" s="1"/>
      <c r="C321" s="13" t="s">
        <v>761</v>
      </c>
      <c r="D321" s="14" t="s">
        <v>762</v>
      </c>
      <c r="E321" s="46" t="s">
        <v>164</v>
      </c>
      <c r="F321" s="46" t="s">
        <v>728</v>
      </c>
      <c r="G321" s="22" t="n">
        <v>45996</v>
      </c>
      <c r="H321" s="16" t="n">
        <f aca="false">G321+30</f>
        <v>46026</v>
      </c>
      <c r="I321" s="17" t="n">
        <v>905</v>
      </c>
      <c r="J321" s="18" t="n">
        <v>46003</v>
      </c>
      <c r="K321" s="19" t="n">
        <v>9138.24</v>
      </c>
      <c r="L321" s="21" t="n">
        <f aca="false">H321-J321</f>
        <v>23</v>
      </c>
      <c r="M321" s="11" t="n">
        <f aca="false">K321*L321</f>
        <v>210179.52</v>
      </c>
    </row>
    <row r="322" s="25" customFormat="true" ht="13.8" hidden="false" customHeight="false" outlineLevel="0" collapsed="false">
      <c r="A322" s="1"/>
      <c r="B322" s="1"/>
      <c r="C322" s="13" t="s">
        <v>763</v>
      </c>
      <c r="D322" s="14" t="s">
        <v>764</v>
      </c>
      <c r="E322" s="46" t="s">
        <v>75</v>
      </c>
      <c r="F322" s="46" t="s">
        <v>582</v>
      </c>
      <c r="G322" s="22" t="n">
        <v>45993</v>
      </c>
      <c r="H322" s="16" t="n">
        <f aca="false">G322+30</f>
        <v>46023</v>
      </c>
      <c r="I322" s="17" t="n">
        <v>906</v>
      </c>
      <c r="J322" s="18" t="n">
        <v>46003</v>
      </c>
      <c r="K322" s="19" t="n">
        <v>4527.6</v>
      </c>
      <c r="L322" s="21" t="n">
        <f aca="false">H322-J322</f>
        <v>20</v>
      </c>
      <c r="M322" s="11" t="n">
        <f aca="false">K322*L322</f>
        <v>90552</v>
      </c>
    </row>
    <row r="323" s="25" customFormat="true" ht="13.8" hidden="false" customHeight="false" outlineLevel="0" collapsed="false">
      <c r="A323" s="1"/>
      <c r="B323" s="1"/>
      <c r="C323" s="13" t="s">
        <v>758</v>
      </c>
      <c r="D323" s="14" t="s">
        <v>765</v>
      </c>
      <c r="E323" s="46" t="s">
        <v>312</v>
      </c>
      <c r="F323" s="46" t="s">
        <v>643</v>
      </c>
      <c r="G323" s="22" t="n">
        <v>46000</v>
      </c>
      <c r="H323" s="16" t="n">
        <f aca="false">G323+30</f>
        <v>46030</v>
      </c>
      <c r="I323" s="17" t="n">
        <v>901</v>
      </c>
      <c r="J323" s="18" t="n">
        <v>46003</v>
      </c>
      <c r="K323" s="19" t="n">
        <v>3814.32</v>
      </c>
      <c r="L323" s="21" t="n">
        <f aca="false">H323-J323</f>
        <v>27</v>
      </c>
      <c r="M323" s="11" t="n">
        <f aca="false">K323*L323</f>
        <v>102986.64</v>
      </c>
    </row>
    <row r="324" s="25" customFormat="true" ht="13.8" hidden="false" customHeight="false" outlineLevel="0" collapsed="false">
      <c r="A324" s="1"/>
      <c r="B324" s="1"/>
      <c r="C324" s="13" t="s">
        <v>766</v>
      </c>
      <c r="D324" s="14" t="s">
        <v>767</v>
      </c>
      <c r="E324" s="46" t="s">
        <v>107</v>
      </c>
      <c r="F324" s="46" t="s">
        <v>643</v>
      </c>
      <c r="G324" s="22" t="n">
        <v>46000</v>
      </c>
      <c r="H324" s="16" t="n">
        <f aca="false">G324+30</f>
        <v>46030</v>
      </c>
      <c r="I324" s="17" t="n">
        <v>904</v>
      </c>
      <c r="J324" s="18" t="n">
        <v>46003</v>
      </c>
      <c r="K324" s="19" t="n">
        <v>3814.32</v>
      </c>
      <c r="L324" s="21" t="n">
        <f aca="false">H324-J324</f>
        <v>27</v>
      </c>
      <c r="M324" s="11" t="n">
        <f aca="false">K324*L324</f>
        <v>102986.64</v>
      </c>
    </row>
    <row r="325" s="25" customFormat="true" ht="13.8" hidden="false" customHeight="false" outlineLevel="0" collapsed="false">
      <c r="A325" s="1"/>
      <c r="B325" s="1"/>
      <c r="C325" s="13" t="s">
        <v>768</v>
      </c>
      <c r="D325" s="14" t="s">
        <v>769</v>
      </c>
      <c r="E325" s="46" t="s">
        <v>770</v>
      </c>
      <c r="F325" s="46" t="s">
        <v>771</v>
      </c>
      <c r="G325" s="22" t="n">
        <v>46001</v>
      </c>
      <c r="H325" s="16" t="n">
        <f aca="false">G325+30</f>
        <v>46031</v>
      </c>
      <c r="I325" s="64" t="n">
        <v>896</v>
      </c>
      <c r="J325" s="18" t="n">
        <v>46003</v>
      </c>
      <c r="K325" s="19" t="n">
        <v>304799.04</v>
      </c>
      <c r="L325" s="21" t="n">
        <f aca="false">H325-J325</f>
        <v>28</v>
      </c>
      <c r="M325" s="11" t="n">
        <f aca="false">K325*L325</f>
        <v>8534373.12</v>
      </c>
    </row>
    <row r="326" s="25" customFormat="true" ht="13.8" hidden="false" customHeight="false" outlineLevel="0" collapsed="false">
      <c r="A326" s="1"/>
      <c r="B326" s="1"/>
      <c r="C326" s="13" t="s">
        <v>766</v>
      </c>
      <c r="D326" s="14" t="s">
        <v>772</v>
      </c>
      <c r="E326" s="46" t="s">
        <v>26</v>
      </c>
      <c r="F326" s="46" t="s">
        <v>643</v>
      </c>
      <c r="G326" s="22" t="n">
        <v>46000</v>
      </c>
      <c r="H326" s="16" t="n">
        <f aca="false">G326+30</f>
        <v>46030</v>
      </c>
      <c r="I326" s="17" t="n">
        <v>903</v>
      </c>
      <c r="J326" s="18" t="n">
        <v>46003</v>
      </c>
      <c r="K326" s="19" t="n">
        <v>2435.85</v>
      </c>
      <c r="L326" s="21" t="n">
        <f aca="false">H326-J326</f>
        <v>27</v>
      </c>
      <c r="M326" s="11" t="n">
        <f aca="false">K326*L326</f>
        <v>65767.95</v>
      </c>
    </row>
    <row r="327" s="25" customFormat="true" ht="13.8" hidden="false" customHeight="false" outlineLevel="0" collapsed="false">
      <c r="A327" s="1"/>
      <c r="B327" s="1"/>
      <c r="C327" s="13" t="s">
        <v>141</v>
      </c>
      <c r="D327" s="14" t="s">
        <v>773</v>
      </c>
      <c r="E327" s="46" t="s">
        <v>135</v>
      </c>
      <c r="F327" s="46" t="s">
        <v>771</v>
      </c>
      <c r="G327" s="22" t="n">
        <v>46002</v>
      </c>
      <c r="H327" s="16" t="n">
        <f aca="false">G327+30</f>
        <v>46032</v>
      </c>
      <c r="I327" s="17" t="n">
        <v>907</v>
      </c>
      <c r="J327" s="18" t="n">
        <v>46003</v>
      </c>
      <c r="K327" s="19" t="n">
        <v>21901.78</v>
      </c>
      <c r="L327" s="21" t="n">
        <f aca="false">H327-J327</f>
        <v>29</v>
      </c>
      <c r="M327" s="11" t="n">
        <f aca="false">K327*L327</f>
        <v>635151.62</v>
      </c>
    </row>
    <row r="328" s="25" customFormat="true" ht="13.8" hidden="false" customHeight="false" outlineLevel="0" collapsed="false">
      <c r="A328" s="1"/>
      <c r="B328" s="1"/>
      <c r="C328" s="13" t="s">
        <v>141</v>
      </c>
      <c r="D328" s="14" t="s">
        <v>774</v>
      </c>
      <c r="E328" s="46" t="s">
        <v>574</v>
      </c>
      <c r="F328" s="46" t="s">
        <v>771</v>
      </c>
      <c r="G328" s="22" t="n">
        <v>46002</v>
      </c>
      <c r="H328" s="16" t="n">
        <f aca="false">G328+30</f>
        <v>46032</v>
      </c>
      <c r="I328" s="17" t="n">
        <v>908</v>
      </c>
      <c r="J328" s="18" t="n">
        <v>46003</v>
      </c>
      <c r="K328" s="19" t="n">
        <v>33026.92</v>
      </c>
      <c r="L328" s="21" t="n">
        <f aca="false">H328-J328</f>
        <v>29</v>
      </c>
      <c r="M328" s="11" t="n">
        <f aca="false">K328*L328</f>
        <v>957780.68</v>
      </c>
    </row>
    <row r="329" s="25" customFormat="true" ht="13.8" hidden="false" customHeight="false" outlineLevel="0" collapsed="false">
      <c r="A329" s="1"/>
      <c r="B329" s="1"/>
      <c r="C329" s="13" t="s">
        <v>766</v>
      </c>
      <c r="D329" s="14" t="s">
        <v>775</v>
      </c>
      <c r="E329" s="46" t="s">
        <v>26</v>
      </c>
      <c r="F329" s="46" t="s">
        <v>760</v>
      </c>
      <c r="G329" s="22" t="n">
        <v>45387</v>
      </c>
      <c r="H329" s="16" t="n">
        <f aca="false">G329+30</f>
        <v>45417</v>
      </c>
      <c r="I329" s="17" t="n">
        <v>902</v>
      </c>
      <c r="J329" s="18" t="n">
        <v>46003</v>
      </c>
      <c r="K329" s="19" t="n">
        <v>705.08</v>
      </c>
      <c r="L329" s="21" t="n">
        <f aca="false">H329-J329</f>
        <v>-586</v>
      </c>
      <c r="M329" s="11" t="n">
        <f aca="false">K329*L329</f>
        <v>-413176.88</v>
      </c>
    </row>
    <row r="330" s="25" customFormat="true" ht="13.8" hidden="false" customHeight="false" outlineLevel="0" collapsed="false">
      <c r="A330" s="1"/>
      <c r="B330" s="1"/>
      <c r="C330" s="13" t="s">
        <v>758</v>
      </c>
      <c r="D330" s="14" t="s">
        <v>776</v>
      </c>
      <c r="E330" s="46" t="s">
        <v>37</v>
      </c>
      <c r="F330" s="46" t="s">
        <v>643</v>
      </c>
      <c r="G330" s="22" t="n">
        <v>46000</v>
      </c>
      <c r="H330" s="16" t="n">
        <f aca="false">G330+30</f>
        <v>46030</v>
      </c>
      <c r="I330" s="17" t="n">
        <v>900</v>
      </c>
      <c r="J330" s="18" t="n">
        <v>46003</v>
      </c>
      <c r="K330" s="19" t="n">
        <v>2435.85</v>
      </c>
      <c r="L330" s="21" t="n">
        <f aca="false">H330-J330</f>
        <v>27</v>
      </c>
      <c r="M330" s="11" t="n">
        <f aca="false">K330*L330</f>
        <v>65767.95</v>
      </c>
    </row>
    <row r="331" s="25" customFormat="true" ht="13.8" hidden="false" customHeight="false" outlineLevel="0" collapsed="false">
      <c r="A331" s="1"/>
      <c r="B331" s="1"/>
      <c r="C331" s="13" t="s">
        <v>427</v>
      </c>
      <c r="D331" s="14" t="s">
        <v>777</v>
      </c>
      <c r="E331" s="46" t="s">
        <v>778</v>
      </c>
      <c r="F331" s="46" t="s">
        <v>742</v>
      </c>
      <c r="G331" s="22" t="n">
        <v>46001</v>
      </c>
      <c r="H331" s="16" t="n">
        <f aca="false">G331+30</f>
        <v>46031</v>
      </c>
      <c r="I331" s="64" t="n">
        <v>897</v>
      </c>
      <c r="J331" s="18" t="n">
        <v>46003</v>
      </c>
      <c r="K331" s="19" t="n">
        <v>3833.33</v>
      </c>
      <c r="L331" s="21" t="n">
        <f aca="false">H331-J331</f>
        <v>28</v>
      </c>
      <c r="M331" s="11" t="n">
        <f aca="false">K331*L331</f>
        <v>107333.24</v>
      </c>
    </row>
    <row r="332" s="25" customFormat="true" ht="13.8" hidden="false" customHeight="false" outlineLevel="0" collapsed="false">
      <c r="A332" s="1"/>
      <c r="B332" s="1"/>
      <c r="C332" s="13" t="s">
        <v>779</v>
      </c>
      <c r="D332" s="14" t="s">
        <v>780</v>
      </c>
      <c r="E332" s="46" t="s">
        <v>118</v>
      </c>
      <c r="F332" s="46" t="s">
        <v>771</v>
      </c>
      <c r="G332" s="22" t="n">
        <v>46002</v>
      </c>
      <c r="H332" s="16" t="n">
        <f aca="false">G332+30</f>
        <v>46032</v>
      </c>
      <c r="I332" s="17" t="n">
        <v>909</v>
      </c>
      <c r="J332" s="18" t="n">
        <v>46003</v>
      </c>
      <c r="K332" s="19" t="n">
        <v>147125.05</v>
      </c>
      <c r="L332" s="21" t="n">
        <f aca="false">H332-J332</f>
        <v>29</v>
      </c>
      <c r="M332" s="11" t="n">
        <f aca="false">K332*L332</f>
        <v>4266626.45</v>
      </c>
    </row>
    <row r="333" s="25" customFormat="true" ht="13.8" hidden="false" customHeight="false" outlineLevel="0" collapsed="false">
      <c r="A333" s="1"/>
      <c r="B333" s="1"/>
      <c r="C333" s="13" t="s">
        <v>781</v>
      </c>
      <c r="D333" s="14" t="s">
        <v>782</v>
      </c>
      <c r="E333" s="46" t="s">
        <v>783</v>
      </c>
      <c r="F333" s="46" t="s">
        <v>784</v>
      </c>
      <c r="G333" s="22" t="n">
        <v>46001</v>
      </c>
      <c r="H333" s="16" t="n">
        <f aca="false">G333+30</f>
        <v>46031</v>
      </c>
      <c r="I333" s="17" t="n">
        <v>910</v>
      </c>
      <c r="J333" s="18" t="n">
        <v>46003</v>
      </c>
      <c r="K333" s="19" t="n">
        <v>847964.75</v>
      </c>
      <c r="L333" s="21" t="n">
        <f aca="false">H333-J333</f>
        <v>28</v>
      </c>
      <c r="M333" s="11" t="n">
        <f aca="false">K333*L333</f>
        <v>23743013</v>
      </c>
    </row>
    <row r="334" s="25" customFormat="true" ht="13.8" hidden="false" customHeight="false" outlineLevel="0" collapsed="false">
      <c r="A334" s="1"/>
      <c r="B334" s="1"/>
      <c r="C334" s="13" t="s">
        <v>263</v>
      </c>
      <c r="D334" s="14" t="s">
        <v>785</v>
      </c>
      <c r="E334" s="46" t="s">
        <v>786</v>
      </c>
      <c r="F334" s="46" t="s">
        <v>728</v>
      </c>
      <c r="G334" s="22" t="n">
        <v>46003</v>
      </c>
      <c r="H334" s="16" t="n">
        <f aca="false">G334+30</f>
        <v>46033</v>
      </c>
      <c r="I334" s="17" t="n">
        <v>915</v>
      </c>
      <c r="J334" s="18" t="n">
        <v>46007</v>
      </c>
      <c r="K334" s="19" t="n">
        <v>250990.32</v>
      </c>
      <c r="L334" s="21" t="n">
        <f aca="false">H334-J334</f>
        <v>26</v>
      </c>
      <c r="M334" s="11" t="n">
        <f aca="false">K334*L334</f>
        <v>6525748.32</v>
      </c>
    </row>
    <row r="335" s="25" customFormat="true" ht="13.8" hidden="false" customHeight="false" outlineLevel="0" collapsed="false">
      <c r="A335" s="1"/>
      <c r="B335" s="1"/>
      <c r="C335" s="13" t="s">
        <v>787</v>
      </c>
      <c r="D335" s="14" t="s">
        <v>788</v>
      </c>
      <c r="E335" s="46" t="s">
        <v>154</v>
      </c>
      <c r="F335" s="46" t="s">
        <v>789</v>
      </c>
      <c r="G335" s="22" t="n">
        <v>45272</v>
      </c>
      <c r="H335" s="16" t="n">
        <f aca="false">G335+30</f>
        <v>45302</v>
      </c>
      <c r="I335" s="17" t="n">
        <v>913</v>
      </c>
      <c r="J335" s="18" t="n">
        <v>46007</v>
      </c>
      <c r="K335" s="19" t="n">
        <v>50039.35</v>
      </c>
      <c r="L335" s="21" t="n">
        <f aca="false">H335-J335</f>
        <v>-705</v>
      </c>
      <c r="M335" s="11" t="n">
        <f aca="false">K335*L335</f>
        <v>-35277741.75</v>
      </c>
    </row>
    <row r="336" s="25" customFormat="true" ht="13.8" hidden="false" customHeight="false" outlineLevel="0" collapsed="false">
      <c r="A336" s="1"/>
      <c r="B336" s="1"/>
      <c r="C336" s="13" t="s">
        <v>271</v>
      </c>
      <c r="D336" s="14" t="s">
        <v>790</v>
      </c>
      <c r="E336" s="46" t="s">
        <v>433</v>
      </c>
      <c r="F336" s="46" t="s">
        <v>771</v>
      </c>
      <c r="G336" s="22" t="n">
        <v>46006</v>
      </c>
      <c r="H336" s="16" t="n">
        <f aca="false">G336+30</f>
        <v>46036</v>
      </c>
      <c r="I336" s="17" t="n">
        <v>912</v>
      </c>
      <c r="J336" s="18" t="n">
        <v>46007</v>
      </c>
      <c r="K336" s="19" t="n">
        <v>127083.99</v>
      </c>
      <c r="L336" s="21" t="n">
        <f aca="false">H336-J336</f>
        <v>29</v>
      </c>
      <c r="M336" s="11" t="n">
        <f aca="false">K336*L336</f>
        <v>3685435.71</v>
      </c>
    </row>
    <row r="337" s="25" customFormat="true" ht="13.8" hidden="false" customHeight="false" outlineLevel="0" collapsed="false">
      <c r="A337" s="1"/>
      <c r="B337" s="1"/>
      <c r="C337" s="13" t="s">
        <v>791</v>
      </c>
      <c r="D337" s="14" t="s">
        <v>792</v>
      </c>
      <c r="E337" s="46" t="s">
        <v>164</v>
      </c>
      <c r="F337" s="46" t="s">
        <v>793</v>
      </c>
      <c r="G337" s="22" t="n">
        <v>46006</v>
      </c>
      <c r="H337" s="16" t="n">
        <f aca="false">G337+30</f>
        <v>46036</v>
      </c>
      <c r="I337" s="17" t="n">
        <v>911</v>
      </c>
      <c r="J337" s="18" t="n">
        <v>46007</v>
      </c>
      <c r="K337" s="19" t="n">
        <v>163583.43</v>
      </c>
      <c r="L337" s="21" t="n">
        <f aca="false">H337-J337</f>
        <v>29</v>
      </c>
      <c r="M337" s="11" t="n">
        <f aca="false">K337*L337</f>
        <v>4743919.47</v>
      </c>
    </row>
    <row r="338" s="25" customFormat="true" ht="13.8" hidden="false" customHeight="false" outlineLevel="0" collapsed="false">
      <c r="A338" s="1"/>
      <c r="B338" s="1"/>
      <c r="C338" s="13" t="s">
        <v>641</v>
      </c>
      <c r="D338" s="14" t="s">
        <v>794</v>
      </c>
      <c r="E338" s="46" t="s">
        <v>672</v>
      </c>
      <c r="F338" s="46" t="s">
        <v>795</v>
      </c>
      <c r="G338" s="22" t="n">
        <v>46006</v>
      </c>
      <c r="H338" s="16" t="n">
        <f aca="false">G338+30</f>
        <v>46036</v>
      </c>
      <c r="I338" s="17" t="n">
        <v>919</v>
      </c>
      <c r="J338" s="18" t="n">
        <v>46008</v>
      </c>
      <c r="K338" s="19" t="n">
        <v>100080</v>
      </c>
      <c r="L338" s="21" t="n">
        <f aca="false">H338-J338</f>
        <v>28</v>
      </c>
      <c r="M338" s="11" t="n">
        <f aca="false">K338*L338</f>
        <v>2802240</v>
      </c>
    </row>
    <row r="339" s="25" customFormat="true" ht="13.8" hidden="false" customHeight="false" outlineLevel="0" collapsed="false">
      <c r="A339" s="1"/>
      <c r="B339" s="1"/>
      <c r="C339" s="13" t="s">
        <v>796</v>
      </c>
      <c r="D339" s="14" t="s">
        <v>797</v>
      </c>
      <c r="E339" s="46" t="s">
        <v>333</v>
      </c>
      <c r="F339" s="46" t="s">
        <v>694</v>
      </c>
      <c r="G339" s="22" t="n">
        <v>46006</v>
      </c>
      <c r="H339" s="16" t="n">
        <f aca="false">G339+30</f>
        <v>46036</v>
      </c>
      <c r="I339" s="17" t="n">
        <v>918</v>
      </c>
      <c r="J339" s="18" t="n">
        <v>46008</v>
      </c>
      <c r="K339" s="19" t="n">
        <v>249.6</v>
      </c>
      <c r="L339" s="21" t="n">
        <f aca="false">H339-J339</f>
        <v>28</v>
      </c>
      <c r="M339" s="11" t="n">
        <f aca="false">K339*L339</f>
        <v>6988.8</v>
      </c>
    </row>
    <row r="340" s="25" customFormat="true" ht="13.8" hidden="false" customHeight="false" outlineLevel="0" collapsed="false">
      <c r="A340" s="1"/>
      <c r="B340" s="1"/>
      <c r="C340" s="13" t="s">
        <v>20</v>
      </c>
      <c r="D340" s="14" t="s">
        <v>798</v>
      </c>
      <c r="E340" s="46" t="s">
        <v>316</v>
      </c>
      <c r="F340" s="46" t="s">
        <v>793</v>
      </c>
      <c r="G340" s="22" t="n">
        <v>46007</v>
      </c>
      <c r="H340" s="16" t="n">
        <f aca="false">G340+30</f>
        <v>46037</v>
      </c>
      <c r="I340" s="17" t="n">
        <v>917</v>
      </c>
      <c r="J340" s="18" t="n">
        <v>46008</v>
      </c>
      <c r="K340" s="19" t="n">
        <v>38590</v>
      </c>
      <c r="L340" s="21" t="n">
        <f aca="false">H340-J340</f>
        <v>29</v>
      </c>
      <c r="M340" s="11" t="n">
        <f aca="false">K340*L340</f>
        <v>1119110</v>
      </c>
    </row>
    <row r="341" s="25" customFormat="true" ht="13.8" hidden="false" customHeight="false" outlineLevel="0" collapsed="false">
      <c r="A341" s="1"/>
      <c r="B341" s="1"/>
      <c r="C341" s="13" t="s">
        <v>799</v>
      </c>
      <c r="D341" s="14" t="s">
        <v>800</v>
      </c>
      <c r="E341" s="46" t="s">
        <v>365</v>
      </c>
      <c r="F341" s="46" t="s">
        <v>418</v>
      </c>
      <c r="G341" s="22" t="n">
        <v>45971</v>
      </c>
      <c r="H341" s="16" t="n">
        <f aca="false">G341+30</f>
        <v>46001</v>
      </c>
      <c r="I341" s="17" t="n">
        <v>916</v>
      </c>
      <c r="J341" s="18" t="n">
        <v>46008</v>
      </c>
      <c r="K341" s="19" t="n">
        <v>16265.9</v>
      </c>
      <c r="L341" s="21" t="n">
        <f aca="false">H341-J341</f>
        <v>-7</v>
      </c>
      <c r="M341" s="11" t="n">
        <f aca="false">K341*L341</f>
        <v>-113861.3</v>
      </c>
    </row>
    <row r="342" s="25" customFormat="true" ht="13.8" hidden="false" customHeight="false" outlineLevel="0" collapsed="false">
      <c r="A342" s="1"/>
      <c r="B342" s="1"/>
      <c r="C342" s="13" t="s">
        <v>801</v>
      </c>
      <c r="D342" s="14" t="s">
        <v>802</v>
      </c>
      <c r="E342" s="46" t="s">
        <v>139</v>
      </c>
      <c r="F342" s="46" t="s">
        <v>752</v>
      </c>
      <c r="G342" s="22" t="n">
        <v>46001</v>
      </c>
      <c r="H342" s="16" t="n">
        <f aca="false">G342+30</f>
        <v>46031</v>
      </c>
      <c r="I342" s="64" t="n">
        <v>921</v>
      </c>
      <c r="J342" s="18" t="n">
        <v>46008</v>
      </c>
      <c r="K342" s="19" t="n">
        <v>750</v>
      </c>
      <c r="L342" s="21" t="n">
        <f aca="false">H342-J342</f>
        <v>23</v>
      </c>
      <c r="M342" s="11" t="n">
        <f aca="false">K342*L342</f>
        <v>17250</v>
      </c>
    </row>
    <row r="343" s="25" customFormat="true" ht="13.8" hidden="false" customHeight="false" outlineLevel="0" collapsed="false">
      <c r="A343" s="1"/>
      <c r="B343" s="1"/>
      <c r="C343" s="13" t="s">
        <v>761</v>
      </c>
      <c r="D343" s="14" t="s">
        <v>803</v>
      </c>
      <c r="E343" s="46" t="s">
        <v>339</v>
      </c>
      <c r="F343" s="46" t="s">
        <v>784</v>
      </c>
      <c r="G343" s="22" t="n">
        <v>46006</v>
      </c>
      <c r="H343" s="16" t="n">
        <f aca="false">G343+30</f>
        <v>46036</v>
      </c>
      <c r="I343" s="17" t="n">
        <v>920</v>
      </c>
      <c r="J343" s="18" t="n">
        <v>46008</v>
      </c>
      <c r="K343" s="19" t="n">
        <v>7454.88</v>
      </c>
      <c r="L343" s="21" t="n">
        <f aca="false">H343-J343</f>
        <v>28</v>
      </c>
      <c r="M343" s="11" t="n">
        <f aca="false">K343*L343</f>
        <v>208736.64</v>
      </c>
    </row>
    <row r="344" s="25" customFormat="true" ht="13.8" hidden="false" customHeight="false" outlineLevel="0" collapsed="false">
      <c r="A344" s="1"/>
      <c r="B344" s="1"/>
      <c r="C344" s="13" t="s">
        <v>804</v>
      </c>
      <c r="D344" s="14" t="s">
        <v>805</v>
      </c>
      <c r="E344" s="46" t="s">
        <v>806</v>
      </c>
      <c r="F344" s="46" t="s">
        <v>807</v>
      </c>
      <c r="G344" s="22" t="n">
        <v>46009</v>
      </c>
      <c r="H344" s="16" t="n">
        <f aca="false">G344+30</f>
        <v>46039</v>
      </c>
      <c r="I344" s="17" t="n">
        <v>925</v>
      </c>
      <c r="J344" s="18" t="n">
        <v>46013</v>
      </c>
      <c r="K344" s="19" t="n">
        <v>89375.87</v>
      </c>
      <c r="L344" s="21" t="n">
        <f aca="false">H344-J344</f>
        <v>26</v>
      </c>
      <c r="M344" s="11" t="n">
        <f aca="false">K344*L344</f>
        <v>2323772.62</v>
      </c>
    </row>
    <row r="345" s="25" customFormat="true" ht="13.8" hidden="false" customHeight="false" outlineLevel="0" collapsed="false">
      <c r="A345" s="1"/>
      <c r="B345" s="1"/>
      <c r="C345" s="13" t="s">
        <v>808</v>
      </c>
      <c r="D345" s="14" t="s">
        <v>809</v>
      </c>
      <c r="E345" s="46" t="s">
        <v>390</v>
      </c>
      <c r="F345" s="46" t="s">
        <v>807</v>
      </c>
      <c r="G345" s="22" t="n">
        <v>46009</v>
      </c>
      <c r="H345" s="16" t="n">
        <f aca="false">G345+30</f>
        <v>46039</v>
      </c>
      <c r="I345" s="17" t="n">
        <v>924</v>
      </c>
      <c r="J345" s="18" t="n">
        <v>46013</v>
      </c>
      <c r="K345" s="19" t="n">
        <v>93023.86</v>
      </c>
      <c r="L345" s="21" t="n">
        <f aca="false">H345-J345</f>
        <v>26</v>
      </c>
      <c r="M345" s="11" t="n">
        <f aca="false">K345*L345</f>
        <v>2418620.36</v>
      </c>
    </row>
    <row r="346" s="25" customFormat="true" ht="13.8" hidden="false" customHeight="false" outlineLevel="0" collapsed="false">
      <c r="A346" s="1"/>
      <c r="B346" s="1"/>
      <c r="C346" s="13" t="s">
        <v>81</v>
      </c>
      <c r="D346" s="14" t="s">
        <v>810</v>
      </c>
      <c r="E346" s="46" t="s">
        <v>75</v>
      </c>
      <c r="F346" s="46" t="s">
        <v>811</v>
      </c>
      <c r="G346" s="22" t="n">
        <v>46007</v>
      </c>
      <c r="H346" s="16" t="n">
        <f aca="false">G346+30</f>
        <v>46037</v>
      </c>
      <c r="I346" s="17" t="n">
        <v>928</v>
      </c>
      <c r="J346" s="18" t="n">
        <v>46013</v>
      </c>
      <c r="K346" s="19" t="n">
        <v>1743.51</v>
      </c>
      <c r="L346" s="21" t="n">
        <f aca="false">H346-J346</f>
        <v>24</v>
      </c>
      <c r="M346" s="11" t="n">
        <f aca="false">K346*L346</f>
        <v>41844.24</v>
      </c>
    </row>
    <row r="347" s="25" customFormat="true" ht="13.8" hidden="false" customHeight="false" outlineLevel="0" collapsed="false">
      <c r="A347" s="1"/>
      <c r="B347" s="1"/>
      <c r="C347" s="13" t="s">
        <v>812</v>
      </c>
      <c r="D347" s="14" t="s">
        <v>813</v>
      </c>
      <c r="E347" s="46" t="s">
        <v>127</v>
      </c>
      <c r="F347" s="46" t="s">
        <v>811</v>
      </c>
      <c r="G347" s="22" t="n">
        <v>46007</v>
      </c>
      <c r="H347" s="16" t="n">
        <f aca="false">G347+30</f>
        <v>46037</v>
      </c>
      <c r="I347" s="17" t="n">
        <v>929</v>
      </c>
      <c r="J347" s="18" t="n">
        <v>46013</v>
      </c>
      <c r="K347" s="19" t="n">
        <v>253700</v>
      </c>
      <c r="L347" s="21" t="n">
        <f aca="false">H347-J347</f>
        <v>24</v>
      </c>
      <c r="M347" s="11" t="n">
        <f aca="false">K347*L347</f>
        <v>6088800</v>
      </c>
    </row>
    <row r="348" s="25" customFormat="true" ht="13.8" hidden="false" customHeight="false" outlineLevel="0" collapsed="false">
      <c r="A348" s="1"/>
      <c r="B348" s="1"/>
      <c r="C348" s="13" t="s">
        <v>814</v>
      </c>
      <c r="D348" s="14" t="s">
        <v>815</v>
      </c>
      <c r="E348" s="46" t="s">
        <v>14</v>
      </c>
      <c r="F348" s="46" t="s">
        <v>807</v>
      </c>
      <c r="G348" s="22" t="n">
        <v>46009</v>
      </c>
      <c r="H348" s="16" t="n">
        <f aca="false">G348+30</f>
        <v>46039</v>
      </c>
      <c r="I348" s="17" t="n">
        <v>936</v>
      </c>
      <c r="J348" s="18" t="n">
        <v>46013</v>
      </c>
      <c r="K348" s="19" t="n">
        <v>9209.12</v>
      </c>
      <c r="L348" s="21" t="n">
        <f aca="false">H348-J348</f>
        <v>26</v>
      </c>
      <c r="M348" s="11" t="n">
        <f aca="false">K348*L348</f>
        <v>239437.12</v>
      </c>
    </row>
    <row r="349" s="25" customFormat="true" ht="13.8" hidden="false" customHeight="false" outlineLevel="0" collapsed="false">
      <c r="A349" s="1"/>
      <c r="B349" s="1"/>
      <c r="C349" s="13" t="s">
        <v>193</v>
      </c>
      <c r="D349" s="14" t="s">
        <v>816</v>
      </c>
      <c r="E349" s="46" t="s">
        <v>817</v>
      </c>
      <c r="F349" s="46" t="s">
        <v>795</v>
      </c>
      <c r="G349" s="22" t="n">
        <v>46009</v>
      </c>
      <c r="H349" s="16" t="n">
        <f aca="false">G349+30</f>
        <v>46039</v>
      </c>
      <c r="I349" s="17" t="n">
        <v>935</v>
      </c>
      <c r="J349" s="18" t="n">
        <v>46013</v>
      </c>
      <c r="K349" s="19" t="n">
        <v>20874</v>
      </c>
      <c r="L349" s="21" t="n">
        <f aca="false">H349-J349</f>
        <v>26</v>
      </c>
      <c r="M349" s="11" t="n">
        <f aca="false">K349*L349</f>
        <v>542724</v>
      </c>
    </row>
    <row r="350" s="25" customFormat="true" ht="13.8" hidden="false" customHeight="false" outlineLevel="0" collapsed="false">
      <c r="A350" s="1"/>
      <c r="B350" s="1"/>
      <c r="C350" s="13" t="s">
        <v>243</v>
      </c>
      <c r="D350" s="14" t="s">
        <v>818</v>
      </c>
      <c r="E350" s="46" t="s">
        <v>819</v>
      </c>
      <c r="F350" s="46" t="s">
        <v>807</v>
      </c>
      <c r="G350" s="22" t="n">
        <v>46009</v>
      </c>
      <c r="H350" s="16" t="n">
        <f aca="false">G350+30</f>
        <v>46039</v>
      </c>
      <c r="I350" s="17" t="n">
        <v>922</v>
      </c>
      <c r="J350" s="18" t="n">
        <v>46013</v>
      </c>
      <c r="K350" s="19" t="n">
        <v>620544.02</v>
      </c>
      <c r="L350" s="21" t="n">
        <f aca="false">H350-J350</f>
        <v>26</v>
      </c>
      <c r="M350" s="11" t="n">
        <f aca="false">K350*L350</f>
        <v>16134144.52</v>
      </c>
    </row>
    <row r="351" s="25" customFormat="true" ht="13.8" hidden="false" customHeight="false" outlineLevel="0" collapsed="false">
      <c r="A351" s="1"/>
      <c r="B351" s="1"/>
      <c r="C351" s="13" t="s">
        <v>162</v>
      </c>
      <c r="D351" s="14" t="s">
        <v>820</v>
      </c>
      <c r="E351" s="46" t="s">
        <v>14</v>
      </c>
      <c r="F351" s="46" t="s">
        <v>821</v>
      </c>
      <c r="G351" s="22" t="n">
        <v>46009</v>
      </c>
      <c r="H351" s="16" t="n">
        <f aca="false">G351+30</f>
        <v>46039</v>
      </c>
      <c r="I351" s="17" t="n">
        <v>923</v>
      </c>
      <c r="J351" s="18" t="n">
        <v>46013</v>
      </c>
      <c r="K351" s="19" t="n">
        <v>34716.51</v>
      </c>
      <c r="L351" s="21" t="n">
        <f aca="false">H351-J351</f>
        <v>26</v>
      </c>
      <c r="M351" s="11" t="n">
        <f aca="false">K351*L351</f>
        <v>902629.26</v>
      </c>
    </row>
    <row r="352" s="25" customFormat="true" ht="13.8" hidden="false" customHeight="false" outlineLevel="0" collapsed="false">
      <c r="A352" s="1"/>
      <c r="B352" s="1"/>
      <c r="C352" s="13" t="s">
        <v>109</v>
      </c>
      <c r="D352" s="14" t="s">
        <v>822</v>
      </c>
      <c r="E352" s="46" t="s">
        <v>823</v>
      </c>
      <c r="F352" s="46" t="s">
        <v>771</v>
      </c>
      <c r="G352" s="22" t="n">
        <v>46006</v>
      </c>
      <c r="H352" s="16" t="n">
        <f aca="false">G352+30</f>
        <v>46036</v>
      </c>
      <c r="I352" s="17" t="n">
        <v>926</v>
      </c>
      <c r="J352" s="18" t="n">
        <v>46013</v>
      </c>
      <c r="K352" s="19" t="n">
        <v>5937.86</v>
      </c>
      <c r="L352" s="21" t="n">
        <f aca="false">H352-J352</f>
        <v>23</v>
      </c>
      <c r="M352" s="11" t="n">
        <f aca="false">K352*L352</f>
        <v>136570.78</v>
      </c>
    </row>
    <row r="353" s="25" customFormat="true" ht="13.8" hidden="false" customHeight="false" outlineLevel="0" collapsed="false">
      <c r="A353" s="1"/>
      <c r="B353" s="1"/>
      <c r="C353" s="13" t="s">
        <v>824</v>
      </c>
      <c r="D353" s="14" t="s">
        <v>825</v>
      </c>
      <c r="E353" s="46" t="s">
        <v>26</v>
      </c>
      <c r="F353" s="46" t="s">
        <v>807</v>
      </c>
      <c r="G353" s="22" t="n">
        <v>46009</v>
      </c>
      <c r="H353" s="16" t="n">
        <f aca="false">G353+30</f>
        <v>46039</v>
      </c>
      <c r="I353" s="17" t="n">
        <v>937</v>
      </c>
      <c r="J353" s="18" t="n">
        <v>46013</v>
      </c>
      <c r="K353" s="19" t="n">
        <v>7500.94</v>
      </c>
      <c r="L353" s="21" t="n">
        <f aca="false">H353-J353</f>
        <v>26</v>
      </c>
      <c r="M353" s="11" t="n">
        <f aca="false">K353*L353</f>
        <v>195024.44</v>
      </c>
    </row>
    <row r="354" s="25" customFormat="true" ht="13.8" hidden="false" customHeight="false" outlineLevel="0" collapsed="false">
      <c r="A354" s="1"/>
      <c r="B354" s="1"/>
      <c r="C354" s="13" t="s">
        <v>73</v>
      </c>
      <c r="D354" s="14" t="s">
        <v>826</v>
      </c>
      <c r="E354" s="46" t="s">
        <v>130</v>
      </c>
      <c r="F354" s="46" t="s">
        <v>771</v>
      </c>
      <c r="G354" s="22" t="n">
        <v>46006</v>
      </c>
      <c r="H354" s="16" t="n">
        <f aca="false">G354+30</f>
        <v>46036</v>
      </c>
      <c r="I354" s="17" t="n">
        <v>927</v>
      </c>
      <c r="J354" s="18" t="n">
        <v>46013</v>
      </c>
      <c r="K354" s="19" t="n">
        <v>848.27</v>
      </c>
      <c r="L354" s="21" t="n">
        <f aca="false">H354-J354</f>
        <v>23</v>
      </c>
      <c r="M354" s="11" t="n">
        <f aca="false">K354*L354</f>
        <v>19510.21</v>
      </c>
    </row>
    <row r="355" s="25" customFormat="true" ht="13.8" hidden="false" customHeight="false" outlineLevel="0" collapsed="false">
      <c r="A355" s="1"/>
      <c r="B355" s="1"/>
      <c r="C355" s="13" t="s">
        <v>827</v>
      </c>
      <c r="D355" s="14" t="s">
        <v>828</v>
      </c>
      <c r="E355" s="46" t="s">
        <v>22</v>
      </c>
      <c r="F355" s="46" t="s">
        <v>742</v>
      </c>
      <c r="G355" s="22" t="n">
        <v>46000</v>
      </c>
      <c r="H355" s="16" t="n">
        <f aca="false">G355+30</f>
        <v>46030</v>
      </c>
      <c r="I355" s="17" t="n">
        <v>931</v>
      </c>
      <c r="J355" s="18" t="n">
        <v>46013</v>
      </c>
      <c r="K355" s="19" t="n">
        <v>26354</v>
      </c>
      <c r="L355" s="21" t="n">
        <f aca="false">H355-J355</f>
        <v>17</v>
      </c>
      <c r="M355" s="11" t="n">
        <f aca="false">K355*L355</f>
        <v>448018</v>
      </c>
    </row>
    <row r="356" s="25" customFormat="true" ht="13.8" hidden="false" customHeight="false" outlineLevel="0" collapsed="false">
      <c r="A356" s="1"/>
      <c r="B356" s="1"/>
      <c r="C356" s="13" t="s">
        <v>98</v>
      </c>
      <c r="D356" s="14" t="s">
        <v>829</v>
      </c>
      <c r="E356" s="46" t="s">
        <v>154</v>
      </c>
      <c r="F356" s="46" t="s">
        <v>795</v>
      </c>
      <c r="G356" s="22" t="n">
        <v>46007</v>
      </c>
      <c r="H356" s="16" t="n">
        <f aca="false">G356+30</f>
        <v>46037</v>
      </c>
      <c r="I356" s="17" t="n">
        <v>930</v>
      </c>
      <c r="J356" s="18" t="n">
        <v>46013</v>
      </c>
      <c r="K356" s="19" t="n">
        <v>19447.03</v>
      </c>
      <c r="L356" s="21" t="n">
        <f aca="false">H356-J356</f>
        <v>24</v>
      </c>
      <c r="M356" s="11" t="n">
        <f aca="false">K356*L356</f>
        <v>466728.72</v>
      </c>
    </row>
    <row r="357" s="25" customFormat="true" ht="13.8" hidden="false" customHeight="false" outlineLevel="0" collapsed="false">
      <c r="A357" s="1"/>
      <c r="B357" s="1"/>
      <c r="C357" s="13" t="s">
        <v>310</v>
      </c>
      <c r="D357" s="14" t="s">
        <v>830</v>
      </c>
      <c r="E357" s="46" t="s">
        <v>693</v>
      </c>
      <c r="F357" s="46" t="s">
        <v>795</v>
      </c>
      <c r="G357" s="22" t="n">
        <v>46007</v>
      </c>
      <c r="H357" s="16" t="n">
        <f aca="false">G357+30</f>
        <v>46037</v>
      </c>
      <c r="I357" s="17" t="n">
        <v>932</v>
      </c>
      <c r="J357" s="18" t="n">
        <v>46013</v>
      </c>
      <c r="K357" s="19" t="n">
        <v>89921.07</v>
      </c>
      <c r="L357" s="21" t="n">
        <f aca="false">H357-J357</f>
        <v>24</v>
      </c>
      <c r="M357" s="11" t="n">
        <f aca="false">K357*L357</f>
        <v>2158105.68</v>
      </c>
    </row>
    <row r="358" s="25" customFormat="true" ht="13.8" hidden="false" customHeight="false" outlineLevel="0" collapsed="false">
      <c r="A358" s="1"/>
      <c r="B358" s="1"/>
      <c r="C358" s="13" t="s">
        <v>12</v>
      </c>
      <c r="D358" s="14" t="s">
        <v>831</v>
      </c>
      <c r="E358" s="46" t="s">
        <v>574</v>
      </c>
      <c r="F358" s="46" t="s">
        <v>832</v>
      </c>
      <c r="G358" s="22" t="n">
        <v>46013</v>
      </c>
      <c r="H358" s="16" t="n">
        <f aca="false">G358+30</f>
        <v>46043</v>
      </c>
      <c r="I358" s="64" t="n">
        <v>939</v>
      </c>
      <c r="J358" s="18" t="n">
        <v>46014</v>
      </c>
      <c r="K358" s="19" t="n">
        <v>6761.28</v>
      </c>
      <c r="L358" s="21" t="n">
        <f aca="false">H358-J358</f>
        <v>29</v>
      </c>
      <c r="M358" s="11" t="n">
        <f aca="false">K358*L358</f>
        <v>196077.12</v>
      </c>
    </row>
    <row r="359" s="25" customFormat="true" ht="13.8" hidden="false" customHeight="false" outlineLevel="0" collapsed="false">
      <c r="A359" s="1"/>
      <c r="B359" s="1"/>
      <c r="C359" s="13" t="s">
        <v>109</v>
      </c>
      <c r="D359" s="14" t="s">
        <v>833</v>
      </c>
      <c r="E359" s="46" t="s">
        <v>834</v>
      </c>
      <c r="F359" s="46" t="s">
        <v>771</v>
      </c>
      <c r="G359" s="22" t="n">
        <v>46006</v>
      </c>
      <c r="H359" s="16" t="n">
        <f aca="false">G359+30</f>
        <v>46036</v>
      </c>
      <c r="I359" s="17" t="n">
        <v>944</v>
      </c>
      <c r="J359" s="18" t="n">
        <v>46014</v>
      </c>
      <c r="K359" s="19" t="n">
        <v>3365.79</v>
      </c>
      <c r="L359" s="21" t="n">
        <f aca="false">H359-J359</f>
        <v>22</v>
      </c>
      <c r="M359" s="11" t="n">
        <f aca="false">K359*L359</f>
        <v>74047.38</v>
      </c>
    </row>
    <row r="360" s="25" customFormat="true" ht="13.8" hidden="false" customHeight="false" outlineLevel="0" collapsed="false">
      <c r="A360" s="1"/>
      <c r="B360" s="1"/>
      <c r="C360" s="13" t="s">
        <v>835</v>
      </c>
      <c r="D360" s="14" t="s">
        <v>836</v>
      </c>
      <c r="E360" s="46" t="s">
        <v>837</v>
      </c>
      <c r="F360" s="46" t="s">
        <v>807</v>
      </c>
      <c r="G360" s="22" t="n">
        <v>46013</v>
      </c>
      <c r="H360" s="16" t="n">
        <f aca="false">G360+30</f>
        <v>46043</v>
      </c>
      <c r="I360" s="17" t="n">
        <v>943</v>
      </c>
      <c r="J360" s="18" t="n">
        <v>46014</v>
      </c>
      <c r="K360" s="19" t="n">
        <v>173801.01</v>
      </c>
      <c r="L360" s="21" t="n">
        <f aca="false">H360-J360</f>
        <v>29</v>
      </c>
      <c r="M360" s="11" t="n">
        <f aca="false">K360*L360</f>
        <v>5040229.29</v>
      </c>
    </row>
    <row r="361" s="25" customFormat="true" ht="13.8" hidden="false" customHeight="false" outlineLevel="0" collapsed="false">
      <c r="A361" s="1"/>
      <c r="B361" s="1"/>
      <c r="C361" s="13" t="s">
        <v>214</v>
      </c>
      <c r="D361" s="14" t="s">
        <v>838</v>
      </c>
      <c r="E361" s="46" t="s">
        <v>75</v>
      </c>
      <c r="F361" s="46" t="s">
        <v>839</v>
      </c>
      <c r="G361" s="22" t="n">
        <v>46013</v>
      </c>
      <c r="H361" s="16" t="n">
        <f aca="false">G361+30</f>
        <v>46043</v>
      </c>
      <c r="I361" s="17" t="n">
        <v>950</v>
      </c>
      <c r="J361" s="18" t="n">
        <v>46014</v>
      </c>
      <c r="K361" s="19" t="n">
        <v>485024.26</v>
      </c>
      <c r="L361" s="21" t="n">
        <f aca="false">H361-J361</f>
        <v>29</v>
      </c>
      <c r="M361" s="11" t="n">
        <f aca="false">K361*L361</f>
        <v>14065703.54</v>
      </c>
    </row>
    <row r="362" s="25" customFormat="true" ht="13.8" hidden="false" customHeight="false" outlineLevel="0" collapsed="false">
      <c r="A362" s="1"/>
      <c r="B362" s="1"/>
      <c r="C362" s="13" t="s">
        <v>840</v>
      </c>
      <c r="D362" s="14" t="s">
        <v>841</v>
      </c>
      <c r="E362" s="46" t="s">
        <v>55</v>
      </c>
      <c r="F362" s="46" t="s">
        <v>795</v>
      </c>
      <c r="G362" s="22" t="n">
        <v>46009</v>
      </c>
      <c r="H362" s="16" t="n">
        <f aca="false">G362+30</f>
        <v>46039</v>
      </c>
      <c r="I362" s="17" t="n">
        <v>950</v>
      </c>
      <c r="J362" s="18" t="n">
        <v>46014</v>
      </c>
      <c r="K362" s="19" t="n">
        <v>8657.34</v>
      </c>
      <c r="L362" s="21" t="n">
        <f aca="false">H362-J362</f>
        <v>25</v>
      </c>
      <c r="M362" s="11" t="n">
        <f aca="false">K362*L362</f>
        <v>216433.5</v>
      </c>
    </row>
    <row r="363" s="25" customFormat="true" ht="13.8" hidden="false" customHeight="false" outlineLevel="0" collapsed="false">
      <c r="A363" s="1"/>
      <c r="B363" s="1"/>
      <c r="C363" s="13" t="s">
        <v>842</v>
      </c>
      <c r="D363" s="14" t="s">
        <v>843</v>
      </c>
      <c r="E363" s="46" t="s">
        <v>350</v>
      </c>
      <c r="F363" s="46" t="s">
        <v>807</v>
      </c>
      <c r="G363" s="22" t="n">
        <v>46010</v>
      </c>
      <c r="H363" s="16" t="n">
        <f aca="false">G363+30</f>
        <v>46040</v>
      </c>
      <c r="I363" s="17" t="n">
        <v>948</v>
      </c>
      <c r="J363" s="18" t="n">
        <v>46014</v>
      </c>
      <c r="K363" s="19" t="n">
        <v>51400</v>
      </c>
      <c r="L363" s="21" t="n">
        <f aca="false">H363-J363</f>
        <v>26</v>
      </c>
      <c r="M363" s="11" t="n">
        <f aca="false">K363*L363</f>
        <v>1336400</v>
      </c>
    </row>
    <row r="364" s="25" customFormat="true" ht="13.8" hidden="false" customHeight="false" outlineLevel="0" collapsed="false">
      <c r="A364" s="1"/>
      <c r="B364" s="1"/>
      <c r="C364" s="13" t="s">
        <v>12</v>
      </c>
      <c r="D364" s="14" t="s">
        <v>844</v>
      </c>
      <c r="E364" s="46" t="s">
        <v>135</v>
      </c>
      <c r="F364" s="46" t="s">
        <v>832</v>
      </c>
      <c r="G364" s="22" t="n">
        <v>46013</v>
      </c>
      <c r="H364" s="16" t="n">
        <f aca="false">G364+30</f>
        <v>46043</v>
      </c>
      <c r="I364" s="64" t="n">
        <v>938</v>
      </c>
      <c r="J364" s="18" t="n">
        <v>46014</v>
      </c>
      <c r="K364" s="19" t="n">
        <v>13360</v>
      </c>
      <c r="L364" s="21" t="n">
        <f aca="false">H364-J364</f>
        <v>29</v>
      </c>
      <c r="M364" s="11" t="n">
        <f aca="false">K364*L364</f>
        <v>387440</v>
      </c>
    </row>
    <row r="365" s="25" customFormat="true" ht="13.8" hidden="false" customHeight="false" outlineLevel="0" collapsed="false">
      <c r="A365" s="1"/>
      <c r="B365" s="1"/>
      <c r="C365" s="13" t="s">
        <v>845</v>
      </c>
      <c r="D365" s="14" t="s">
        <v>846</v>
      </c>
      <c r="E365" s="46" t="s">
        <v>127</v>
      </c>
      <c r="F365" s="46" t="s">
        <v>847</v>
      </c>
      <c r="G365" s="22" t="n">
        <v>46010</v>
      </c>
      <c r="H365" s="16" t="n">
        <f aca="false">G365+30</f>
        <v>46040</v>
      </c>
      <c r="I365" s="17" t="n">
        <v>952</v>
      </c>
      <c r="J365" s="18" t="n">
        <v>46014</v>
      </c>
      <c r="K365" s="19" t="n">
        <v>110756.32</v>
      </c>
      <c r="L365" s="21" t="n">
        <f aca="false">H365-J365</f>
        <v>26</v>
      </c>
      <c r="M365" s="11" t="n">
        <f aca="false">K365*L365</f>
        <v>2879664.32</v>
      </c>
    </row>
    <row r="366" s="25" customFormat="true" ht="13.8" hidden="false" customHeight="false" outlineLevel="0" collapsed="false">
      <c r="A366" s="1"/>
      <c r="B366" s="1"/>
      <c r="C366" s="13" t="s">
        <v>848</v>
      </c>
      <c r="D366" s="14" t="s">
        <v>849</v>
      </c>
      <c r="E366" s="46" t="s">
        <v>850</v>
      </c>
      <c r="F366" s="46" t="s">
        <v>728</v>
      </c>
      <c r="G366" s="22" t="n">
        <v>45994</v>
      </c>
      <c r="H366" s="16" t="n">
        <f aca="false">G366+30</f>
        <v>46024</v>
      </c>
      <c r="I366" s="17" t="n">
        <v>947</v>
      </c>
      <c r="J366" s="18" t="n">
        <v>46014</v>
      </c>
      <c r="K366" s="19" t="n">
        <v>257000</v>
      </c>
      <c r="L366" s="21" t="n">
        <f aca="false">H366-J366</f>
        <v>10</v>
      </c>
      <c r="M366" s="11" t="n">
        <f aca="false">K366*L366</f>
        <v>2570000</v>
      </c>
    </row>
    <row r="367" s="25" customFormat="true" ht="13.8" hidden="false" customHeight="false" outlineLevel="0" collapsed="false">
      <c r="A367" s="1"/>
      <c r="B367" s="1"/>
      <c r="C367" s="13" t="s">
        <v>851</v>
      </c>
      <c r="D367" s="14" t="s">
        <v>852</v>
      </c>
      <c r="E367" s="46" t="s">
        <v>853</v>
      </c>
      <c r="F367" s="46" t="s">
        <v>847</v>
      </c>
      <c r="G367" s="22" t="n">
        <v>46010</v>
      </c>
      <c r="H367" s="16" t="n">
        <f aca="false">G367+30</f>
        <v>46040</v>
      </c>
      <c r="I367" s="17" t="n">
        <v>951</v>
      </c>
      <c r="J367" s="18" t="n">
        <v>46014</v>
      </c>
      <c r="K367" s="19" t="n">
        <v>78700.27</v>
      </c>
      <c r="L367" s="21" t="n">
        <f aca="false">H367-J367</f>
        <v>26</v>
      </c>
      <c r="M367" s="11" t="n">
        <f aca="false">K367*L367</f>
        <v>2046207.02</v>
      </c>
    </row>
    <row r="368" s="25" customFormat="true" ht="13.8" hidden="false" customHeight="false" outlineLevel="0" collapsed="false">
      <c r="A368" s="1"/>
      <c r="B368" s="1"/>
      <c r="C368" s="13" t="s">
        <v>854</v>
      </c>
      <c r="D368" s="14" t="s">
        <v>855</v>
      </c>
      <c r="E368" s="46" t="s">
        <v>856</v>
      </c>
      <c r="F368" s="46" t="s">
        <v>752</v>
      </c>
      <c r="G368" s="22" t="n">
        <v>46001</v>
      </c>
      <c r="H368" s="16" t="n">
        <f aca="false">G368+30</f>
        <v>46031</v>
      </c>
      <c r="I368" s="64" t="n">
        <v>940</v>
      </c>
      <c r="J368" s="18" t="n">
        <v>46014</v>
      </c>
      <c r="K368" s="19" t="n">
        <v>6495</v>
      </c>
      <c r="L368" s="21" t="n">
        <f aca="false">H368-J368</f>
        <v>17</v>
      </c>
      <c r="M368" s="11" t="n">
        <f aca="false">K368*L368</f>
        <v>110415</v>
      </c>
    </row>
    <row r="369" s="25" customFormat="true" ht="13.8" hidden="false" customHeight="false" outlineLevel="0" collapsed="false">
      <c r="A369" s="1"/>
      <c r="B369" s="1"/>
      <c r="C369" s="13" t="s">
        <v>73</v>
      </c>
      <c r="D369" s="14" t="s">
        <v>857</v>
      </c>
      <c r="E369" s="46" t="s">
        <v>736</v>
      </c>
      <c r="F369" s="46" t="s">
        <v>771</v>
      </c>
      <c r="G369" s="22" t="n">
        <v>46006</v>
      </c>
      <c r="H369" s="16" t="n">
        <f aca="false">G369+30</f>
        <v>46036</v>
      </c>
      <c r="I369" s="17" t="n">
        <v>945</v>
      </c>
      <c r="J369" s="18" t="n">
        <v>46014</v>
      </c>
      <c r="K369" s="19" t="n">
        <v>480.82</v>
      </c>
      <c r="L369" s="21" t="n">
        <f aca="false">H369-J369</f>
        <v>22</v>
      </c>
      <c r="M369" s="11" t="n">
        <f aca="false">K369*L369</f>
        <v>10578.04</v>
      </c>
    </row>
    <row r="370" s="25" customFormat="true" ht="13.8" hidden="false" customHeight="false" outlineLevel="0" collapsed="false">
      <c r="A370" s="1"/>
      <c r="B370" s="1"/>
      <c r="C370" s="13" t="s">
        <v>858</v>
      </c>
      <c r="D370" s="14" t="s">
        <v>859</v>
      </c>
      <c r="E370" s="46" t="s">
        <v>118</v>
      </c>
      <c r="F370" s="46" t="s">
        <v>752</v>
      </c>
      <c r="G370" s="22" t="n">
        <v>45996</v>
      </c>
      <c r="H370" s="16" t="n">
        <f aca="false">G370+30</f>
        <v>46026</v>
      </c>
      <c r="I370" s="17" t="n">
        <v>941</v>
      </c>
      <c r="J370" s="18" t="n">
        <v>46014</v>
      </c>
      <c r="K370" s="19" t="n">
        <v>1295.07</v>
      </c>
      <c r="L370" s="21" t="n">
        <f aca="false">H370-J370</f>
        <v>12</v>
      </c>
      <c r="M370" s="11" t="n">
        <f aca="false">K370*L370</f>
        <v>15540.84</v>
      </c>
    </row>
    <row r="371" s="25" customFormat="true" ht="13.8" hidden="false" customHeight="false" outlineLevel="0" collapsed="false">
      <c r="A371" s="1"/>
      <c r="B371" s="1"/>
      <c r="C371" s="13" t="s">
        <v>81</v>
      </c>
      <c r="D371" s="14" t="s">
        <v>860</v>
      </c>
      <c r="E371" s="46" t="s">
        <v>150</v>
      </c>
      <c r="F371" s="46" t="s">
        <v>811</v>
      </c>
      <c r="G371" s="22" t="n">
        <v>46007</v>
      </c>
      <c r="H371" s="16" t="n">
        <f aca="false">G371+30</f>
        <v>46037</v>
      </c>
      <c r="I371" s="17" t="n">
        <v>946</v>
      </c>
      <c r="J371" s="18" t="n">
        <v>46014</v>
      </c>
      <c r="K371" s="19" t="n">
        <v>988.3</v>
      </c>
      <c r="L371" s="21" t="n">
        <f aca="false">H371-J371</f>
        <v>23</v>
      </c>
      <c r="M371" s="11" t="n">
        <f aca="false">K371*L371</f>
        <v>22730.9</v>
      </c>
    </row>
    <row r="372" s="25" customFormat="true" ht="13.8" hidden="false" customHeight="false" outlineLevel="0" collapsed="false">
      <c r="A372" s="1"/>
      <c r="B372" s="1"/>
      <c r="C372" s="13" t="s">
        <v>861</v>
      </c>
      <c r="D372" s="14" t="s">
        <v>862</v>
      </c>
      <c r="E372" s="46" t="s">
        <v>48</v>
      </c>
      <c r="F372" s="46" t="s">
        <v>821</v>
      </c>
      <c r="G372" s="22" t="n">
        <v>46009</v>
      </c>
      <c r="H372" s="16" t="n">
        <f aca="false">G372+30</f>
        <v>46039</v>
      </c>
      <c r="I372" s="17" t="n">
        <v>942</v>
      </c>
      <c r="J372" s="18" t="n">
        <v>46014</v>
      </c>
      <c r="K372" s="19" t="n">
        <v>13406.56</v>
      </c>
      <c r="L372" s="21" t="n">
        <f aca="false">H372-J372</f>
        <v>25</v>
      </c>
      <c r="M372" s="11" t="n">
        <f aca="false">K372*L372</f>
        <v>335164</v>
      </c>
    </row>
    <row r="373" s="25" customFormat="true" ht="13.8" hidden="false" customHeight="false" outlineLevel="0" collapsed="false">
      <c r="A373" s="1"/>
      <c r="B373" s="1"/>
      <c r="C373" s="13" t="s">
        <v>863</v>
      </c>
      <c r="D373" s="14" t="s">
        <v>864</v>
      </c>
      <c r="E373" s="46" t="s">
        <v>333</v>
      </c>
      <c r="F373" s="46" t="s">
        <v>865</v>
      </c>
      <c r="G373" s="22" t="n">
        <v>46014</v>
      </c>
      <c r="H373" s="16" t="n">
        <f aca="false">G373+30</f>
        <v>46044</v>
      </c>
      <c r="I373" s="17" t="n">
        <v>953</v>
      </c>
      <c r="J373" s="18" t="n">
        <v>46015</v>
      </c>
      <c r="K373" s="19" t="n">
        <v>29720.57</v>
      </c>
      <c r="L373" s="21" t="n">
        <f aca="false">H373-J373</f>
        <v>29</v>
      </c>
      <c r="M373" s="11" t="n">
        <f aca="false">K373*L373</f>
        <v>861896.53</v>
      </c>
    </row>
    <row r="374" s="25" customFormat="true" ht="13.8" hidden="false" customHeight="false" outlineLevel="0" collapsed="false">
      <c r="A374" s="1"/>
      <c r="B374" s="1"/>
      <c r="C374" s="13" t="s">
        <v>866</v>
      </c>
      <c r="D374" s="14" t="s">
        <v>867</v>
      </c>
      <c r="E374" s="46" t="s">
        <v>868</v>
      </c>
      <c r="F374" s="46" t="s">
        <v>869</v>
      </c>
      <c r="G374" s="22" t="n">
        <v>46020</v>
      </c>
      <c r="H374" s="16" t="n">
        <f aca="false">G374+30</f>
        <v>46050</v>
      </c>
      <c r="I374" s="17" t="n">
        <v>954</v>
      </c>
      <c r="J374" s="18" t="n">
        <v>46021</v>
      </c>
      <c r="K374" s="19" t="n">
        <v>373020.6</v>
      </c>
      <c r="L374" s="21" t="n">
        <f aca="false">H374-J374</f>
        <v>29</v>
      </c>
      <c r="M374" s="11" t="n">
        <f aca="false">K374*L374</f>
        <v>10817597.4</v>
      </c>
    </row>
    <row r="375" s="25" customFormat="true" ht="12.8" hidden="false" customHeight="false" outlineLevel="0" collapsed="false">
      <c r="A375" s="1"/>
      <c r="B375" s="1"/>
      <c r="C375" s="65"/>
      <c r="D375" s="2"/>
      <c r="E375" s="1"/>
      <c r="F375" s="1"/>
      <c r="G375" s="1"/>
      <c r="H375" s="1"/>
      <c r="I375" s="1"/>
      <c r="J375" s="1"/>
      <c r="K375" s="66" t="n">
        <f aca="false">SUM(K3:K374)</f>
        <v>16279600.43</v>
      </c>
      <c r="L375" s="67"/>
      <c r="M375" s="68" t="n">
        <f aca="false">SUM(M3:M374)</f>
        <v>267459087401.11</v>
      </c>
    </row>
    <row r="376" s="25" customFormat="true" ht="13.8" hidden="false" customHeight="false" outlineLevel="0" collapsed="false">
      <c r="A376" s="1"/>
      <c r="B376" s="1"/>
      <c r="C376" s="65"/>
      <c r="D376" s="2"/>
      <c r="E376" s="1"/>
      <c r="F376" s="1"/>
      <c r="G376" s="1"/>
      <c r="H376" s="1"/>
      <c r="I376" s="1"/>
      <c r="J376" s="1"/>
      <c r="K376" s="69" t="s">
        <v>870</v>
      </c>
      <c r="L376" s="69"/>
      <c r="M376" s="70" t="n">
        <f aca="false">M375/K375</f>
        <v>16429.0941016118</v>
      </c>
    </row>
    <row r="377" s="25" customFormat="true" ht="12.8" hidden="false" customHeight="false" outlineLevel="0" collapsed="false">
      <c r="A377" s="1"/>
      <c r="B377" s="1"/>
      <c r="C377" s="65"/>
      <c r="D377" s="2"/>
      <c r="E377" s="1"/>
      <c r="F377" s="1"/>
      <c r="G377" s="1"/>
      <c r="H377" s="1"/>
      <c r="I377" s="1"/>
      <c r="J377" s="1"/>
      <c r="K377" s="1"/>
      <c r="L377" s="1"/>
      <c r="M377" s="1"/>
    </row>
    <row r="378" s="25" customFormat="true" ht="12.8" hidden="false" customHeight="false" outlineLevel="0" collapsed="false">
      <c r="A378" s="1"/>
      <c r="B378" s="1"/>
      <c r="C378" s="65"/>
      <c r="D378" s="2"/>
      <c r="E378" s="1"/>
      <c r="F378" s="1"/>
      <c r="G378" s="1"/>
      <c r="H378" s="1"/>
      <c r="I378" s="1"/>
      <c r="J378" s="1"/>
      <c r="K378" s="1"/>
      <c r="L378" s="1"/>
      <c r="M378" s="1"/>
    </row>
    <row r="379" s="25" customFormat="true" ht="12.8" hidden="false" customHeight="false" outlineLevel="0" collapsed="false">
      <c r="A379" s="1"/>
      <c r="B379" s="1"/>
      <c r="C379" s="65"/>
      <c r="D379" s="2"/>
      <c r="E379" s="1"/>
      <c r="F379" s="1"/>
      <c r="G379" s="1"/>
      <c r="H379" s="1"/>
      <c r="I379" s="1"/>
      <c r="J379" s="1"/>
      <c r="K379" s="1"/>
      <c r="L379" s="1"/>
      <c r="M379" s="1"/>
    </row>
    <row r="380" s="25" customFormat="true" ht="12.8" hidden="false" customHeight="false" outlineLevel="0" collapsed="false">
      <c r="A380" s="1"/>
      <c r="B380" s="1"/>
      <c r="C380" s="65"/>
      <c r="D380" s="2"/>
      <c r="E380" s="1"/>
      <c r="F380" s="1"/>
      <c r="G380" s="1"/>
      <c r="H380" s="1"/>
      <c r="I380" s="1"/>
      <c r="J380" s="1"/>
      <c r="K380" s="1"/>
      <c r="L380" s="1"/>
      <c r="M380" s="1"/>
    </row>
    <row r="381" s="25" customFormat="true" ht="12.8" hidden="false" customHeight="false" outlineLevel="0" collapsed="false">
      <c r="A381" s="1"/>
      <c r="B381" s="1"/>
      <c r="C381" s="65"/>
      <c r="D381" s="2"/>
      <c r="E381" s="1"/>
      <c r="F381" s="1"/>
      <c r="G381" s="1"/>
      <c r="H381" s="1"/>
      <c r="I381" s="1"/>
      <c r="J381" s="1"/>
      <c r="K381" s="1"/>
      <c r="L381" s="1"/>
      <c r="M381" s="1"/>
    </row>
    <row r="382" s="25" customFormat="true" ht="12.8" hidden="false" customHeight="false" outlineLevel="0" collapsed="false">
      <c r="A382" s="1"/>
      <c r="B382" s="1"/>
      <c r="C382" s="65"/>
      <c r="D382" s="2"/>
      <c r="E382" s="1"/>
      <c r="F382" s="1"/>
      <c r="G382" s="1"/>
      <c r="H382" s="1"/>
      <c r="I382" s="1"/>
      <c r="J382" s="1"/>
      <c r="K382" s="1"/>
      <c r="L382" s="1"/>
      <c r="M382" s="1"/>
    </row>
    <row r="383" s="25" customFormat="true" ht="12.8" hidden="false" customHeight="false" outlineLevel="0" collapsed="false">
      <c r="A383" s="1"/>
      <c r="B383" s="1"/>
      <c r="C383" s="65"/>
      <c r="D383" s="2"/>
      <c r="E383" s="1"/>
      <c r="F383" s="1"/>
      <c r="G383" s="1"/>
      <c r="H383" s="1"/>
      <c r="I383" s="1"/>
      <c r="J383" s="1"/>
      <c r="K383" s="1"/>
      <c r="L383" s="1"/>
      <c r="M383" s="1"/>
    </row>
    <row r="384" s="25" customFormat="true" ht="12.8" hidden="false" customHeight="false" outlineLevel="0" collapsed="false">
      <c r="A384" s="1"/>
      <c r="B384" s="1"/>
      <c r="C384" s="65"/>
      <c r="D384" s="2"/>
      <c r="E384" s="1"/>
      <c r="F384" s="1"/>
      <c r="G384" s="1"/>
      <c r="H384" s="1"/>
      <c r="I384" s="1"/>
      <c r="J384" s="1"/>
      <c r="K384" s="1"/>
      <c r="L384" s="1"/>
      <c r="M384" s="1"/>
    </row>
    <row r="385" s="25" customFormat="true" ht="12.8" hidden="false" customHeight="false" outlineLevel="0" collapsed="false">
      <c r="A385" s="1"/>
      <c r="B385" s="1"/>
      <c r="C385" s="65"/>
      <c r="D385" s="2"/>
      <c r="E385" s="1"/>
      <c r="F385" s="1"/>
      <c r="G385" s="1"/>
      <c r="H385" s="1"/>
      <c r="I385" s="1"/>
      <c r="J385" s="1"/>
      <c r="K385" s="1"/>
      <c r="L385" s="1"/>
      <c r="M385" s="1"/>
    </row>
    <row r="386" s="25" customFormat="true" ht="12.8" hidden="false" customHeight="false" outlineLevel="0" collapsed="false">
      <c r="A386" s="1"/>
      <c r="B386" s="1"/>
      <c r="C386" s="65"/>
      <c r="D386" s="2"/>
      <c r="E386" s="1"/>
      <c r="F386" s="1"/>
      <c r="G386" s="1"/>
      <c r="H386" s="1"/>
      <c r="I386" s="1"/>
      <c r="J386" s="1"/>
      <c r="K386" s="1"/>
      <c r="L386" s="1"/>
      <c r="M386" s="1"/>
    </row>
    <row r="387" s="25" customFormat="true" ht="12.8" hidden="false" customHeight="false" outlineLevel="0" collapsed="false">
      <c r="A387" s="1"/>
      <c r="B387" s="1"/>
      <c r="C387" s="65"/>
      <c r="D387" s="2"/>
      <c r="E387" s="1"/>
      <c r="F387" s="1"/>
      <c r="G387" s="1"/>
      <c r="H387" s="1"/>
      <c r="I387" s="1"/>
      <c r="J387" s="1"/>
      <c r="K387" s="1"/>
      <c r="L387" s="1"/>
      <c r="M387" s="1"/>
    </row>
    <row r="388" s="25" customFormat="true" ht="12.8" hidden="false" customHeight="false" outlineLevel="0" collapsed="false">
      <c r="A388" s="1"/>
      <c r="B388" s="1"/>
      <c r="C388" s="65"/>
      <c r="D388" s="2"/>
      <c r="E388" s="1"/>
      <c r="F388" s="1"/>
      <c r="G388" s="1"/>
      <c r="H388" s="1"/>
      <c r="I388" s="1"/>
      <c r="J388" s="1"/>
      <c r="K388" s="1"/>
      <c r="L388" s="1"/>
      <c r="M388" s="1"/>
    </row>
    <row r="389" s="25" customFormat="true" ht="12.8" hidden="false" customHeight="false" outlineLevel="0" collapsed="false">
      <c r="A389" s="1"/>
      <c r="B389" s="1"/>
      <c r="C389" s="1"/>
      <c r="D389" s="2"/>
      <c r="E389" s="1"/>
      <c r="F389" s="1"/>
      <c r="G389" s="1"/>
      <c r="H389" s="1"/>
      <c r="I389" s="1"/>
      <c r="J389" s="1"/>
      <c r="K389" s="1"/>
      <c r="L389" s="1"/>
      <c r="M389" s="1"/>
    </row>
    <row r="390" s="25" customFormat="true" ht="12.8" hidden="false" customHeight="false" outlineLevel="0" collapsed="false">
      <c r="A390" s="1"/>
      <c r="B390" s="1"/>
      <c r="C390" s="1"/>
      <c r="D390" s="2"/>
      <c r="E390" s="1"/>
      <c r="F390" s="1"/>
      <c r="G390" s="1"/>
      <c r="H390" s="1"/>
      <c r="I390" s="1"/>
      <c r="J390" s="1"/>
      <c r="K390" s="1"/>
      <c r="L390" s="1"/>
      <c r="M390" s="1"/>
    </row>
    <row r="391" s="25" customFormat="true" ht="12.8" hidden="false" customHeight="false" outlineLevel="0" collapsed="false">
      <c r="A391" s="1"/>
      <c r="B391" s="1"/>
      <c r="C391" s="1"/>
      <c r="D391" s="2"/>
      <c r="E391" s="1"/>
      <c r="F391" s="1"/>
      <c r="G391" s="1"/>
      <c r="H391" s="1"/>
      <c r="I391" s="1"/>
      <c r="J391" s="1"/>
      <c r="K391" s="1"/>
      <c r="L391" s="1"/>
      <c r="M391" s="1"/>
    </row>
    <row r="392" s="25" customFormat="true" ht="12.8" hidden="false" customHeight="false" outlineLevel="0" collapsed="false">
      <c r="A392" s="1"/>
      <c r="B392" s="1"/>
      <c r="C392" s="1"/>
      <c r="D392" s="2"/>
      <c r="E392" s="1"/>
      <c r="F392" s="1"/>
      <c r="G392" s="1"/>
      <c r="H392" s="1"/>
      <c r="I392" s="1"/>
      <c r="J392" s="1"/>
      <c r="K392" s="1"/>
      <c r="L392" s="1"/>
      <c r="M392" s="1"/>
    </row>
    <row r="393" s="25" customFormat="true" ht="12.8" hidden="false" customHeight="false" outlineLevel="0" collapsed="false">
      <c r="A393" s="1"/>
      <c r="B393" s="1"/>
      <c r="C393" s="1"/>
      <c r="D393" s="2"/>
      <c r="E393" s="1"/>
      <c r="F393" s="1"/>
      <c r="G393" s="1"/>
      <c r="H393" s="1"/>
      <c r="I393" s="1"/>
      <c r="J393" s="1"/>
      <c r="K393" s="1"/>
      <c r="L393" s="1"/>
      <c r="M393" s="1"/>
    </row>
    <row r="394" s="25" customFormat="true" ht="12.8" hidden="false" customHeight="false" outlineLevel="0" collapsed="false">
      <c r="A394" s="1"/>
      <c r="B394" s="1"/>
      <c r="C394" s="1"/>
      <c r="D394" s="2"/>
      <c r="E394" s="1"/>
      <c r="F394" s="1"/>
      <c r="G394" s="1"/>
      <c r="H394" s="1"/>
      <c r="I394" s="1"/>
      <c r="J394" s="1"/>
      <c r="K394" s="1"/>
      <c r="L394" s="1"/>
      <c r="M394" s="1"/>
    </row>
    <row r="395" s="25" customFormat="true" ht="12.8" hidden="false" customHeight="false" outlineLevel="0" collapsed="false">
      <c r="A395" s="1"/>
      <c r="B395" s="1"/>
      <c r="C395" s="1"/>
      <c r="D395" s="2"/>
      <c r="E395" s="1"/>
      <c r="F395" s="1"/>
      <c r="G395" s="1"/>
      <c r="H395" s="1"/>
      <c r="I395" s="1"/>
      <c r="J395" s="1"/>
      <c r="K395" s="1"/>
      <c r="L395" s="1"/>
      <c r="M395" s="1"/>
    </row>
    <row r="396" s="25" customFormat="true" ht="12.8" hidden="false" customHeight="false" outlineLevel="0" collapsed="false">
      <c r="A396" s="1"/>
      <c r="B396" s="1"/>
      <c r="C396" s="1"/>
      <c r="D396" s="2"/>
      <c r="E396" s="1"/>
      <c r="F396" s="1"/>
      <c r="G396" s="1"/>
      <c r="H396" s="1"/>
      <c r="I396" s="1"/>
      <c r="J396" s="1"/>
      <c r="K396" s="1"/>
      <c r="L396" s="1"/>
      <c r="M396" s="1"/>
    </row>
    <row r="397" s="25" customFormat="true" ht="12.8" hidden="false" customHeight="false" outlineLevel="0" collapsed="false">
      <c r="A397" s="1"/>
      <c r="B397" s="1"/>
      <c r="C397" s="1"/>
      <c r="D397" s="2"/>
      <c r="E397" s="1"/>
      <c r="F397" s="1"/>
      <c r="G397" s="1"/>
      <c r="H397" s="1"/>
      <c r="I397" s="1"/>
      <c r="J397" s="1"/>
      <c r="K397" s="1"/>
      <c r="L397" s="1"/>
      <c r="M397" s="1"/>
    </row>
    <row r="398" s="71" customFormat="true" ht="12.8" hidden="false" customHeight="false" outlineLevel="0" collapsed="false">
      <c r="A398" s="1"/>
      <c r="B398" s="1"/>
      <c r="C398" s="1"/>
      <c r="D398" s="2"/>
      <c r="E398" s="1"/>
      <c r="F398" s="1"/>
      <c r="G398" s="1"/>
      <c r="H398" s="1"/>
      <c r="I398" s="1"/>
      <c r="J398" s="1"/>
      <c r="K398" s="1"/>
      <c r="L398" s="1"/>
      <c r="M398" s="1"/>
    </row>
    <row r="399" s="71" customFormat="true" ht="12.8" hidden="false" customHeight="false" outlineLevel="0" collapsed="false">
      <c r="A399" s="1"/>
      <c r="B399" s="1"/>
      <c r="C399" s="1"/>
      <c r="D399" s="2"/>
      <c r="E399" s="1"/>
      <c r="F399" s="1"/>
      <c r="G399" s="1"/>
      <c r="H399" s="1"/>
      <c r="I399" s="1"/>
      <c r="J399" s="1"/>
      <c r="K399" s="1"/>
      <c r="L399" s="1"/>
      <c r="M399" s="1"/>
    </row>
    <row r="400" s="71" customFormat="true" ht="12.8" hidden="false" customHeight="false" outlineLevel="0" collapsed="false">
      <c r="A400" s="1"/>
      <c r="B400" s="1"/>
      <c r="C400" s="1"/>
      <c r="D400" s="2"/>
      <c r="E400" s="1"/>
      <c r="F400" s="1"/>
      <c r="G400" s="1"/>
      <c r="H400" s="1"/>
      <c r="I400" s="1"/>
      <c r="J400" s="1"/>
      <c r="K400" s="1"/>
      <c r="L400" s="1"/>
      <c r="M400" s="1"/>
    </row>
    <row r="401" s="71" customFormat="true" ht="12.8" hidden="false" customHeight="false" outlineLevel="0" collapsed="false">
      <c r="A401" s="1"/>
      <c r="B401" s="1"/>
      <c r="C401" s="1"/>
      <c r="D401" s="2"/>
      <c r="E401" s="1"/>
      <c r="F401" s="1"/>
      <c r="G401" s="1"/>
      <c r="H401" s="1"/>
      <c r="I401" s="1"/>
      <c r="J401" s="1"/>
      <c r="K401" s="1"/>
      <c r="L401" s="1"/>
      <c r="M401" s="1"/>
    </row>
    <row r="402" s="71" customFormat="true" ht="12.8" hidden="false" customHeight="false" outlineLevel="0" collapsed="false">
      <c r="A402" s="1"/>
      <c r="B402" s="1"/>
      <c r="C402" s="1"/>
      <c r="D402" s="2"/>
      <c r="E402" s="1"/>
      <c r="F402" s="1"/>
      <c r="G402" s="1"/>
      <c r="H402" s="1"/>
      <c r="I402" s="1"/>
      <c r="J402" s="1"/>
      <c r="K402" s="1"/>
      <c r="L402" s="1"/>
      <c r="M402" s="1"/>
    </row>
    <row r="403" s="71" customFormat="true" ht="12.8" hidden="false" customHeight="false" outlineLevel="0" collapsed="false">
      <c r="A403" s="1"/>
      <c r="B403" s="1"/>
      <c r="C403" s="1"/>
      <c r="D403" s="2"/>
      <c r="E403" s="1"/>
      <c r="F403" s="1"/>
      <c r="G403" s="1"/>
      <c r="H403" s="1"/>
      <c r="I403" s="1"/>
      <c r="J403" s="1"/>
      <c r="K403" s="1"/>
      <c r="L403" s="1"/>
      <c r="M403" s="1"/>
    </row>
    <row r="404" s="71" customFormat="true" ht="12.8" hidden="false" customHeight="false" outlineLevel="0" collapsed="false">
      <c r="A404" s="1"/>
      <c r="B404" s="1"/>
      <c r="C404" s="1"/>
      <c r="D404" s="2"/>
      <c r="E404" s="1"/>
      <c r="F404" s="1"/>
      <c r="G404" s="1"/>
      <c r="H404" s="1"/>
      <c r="I404" s="1"/>
      <c r="J404" s="1"/>
      <c r="K404" s="1"/>
      <c r="L404" s="1"/>
      <c r="M404" s="1"/>
    </row>
    <row r="405" s="71" customFormat="true" ht="12.8" hidden="false" customHeight="false" outlineLevel="0" collapsed="false">
      <c r="A405" s="1"/>
      <c r="B405" s="1"/>
      <c r="C405" s="1"/>
      <c r="D405" s="2"/>
      <c r="E405" s="1"/>
      <c r="F405" s="1"/>
      <c r="G405" s="1"/>
      <c r="H405" s="1"/>
      <c r="I405" s="1"/>
      <c r="J405" s="1"/>
      <c r="K405" s="1"/>
      <c r="L405" s="1"/>
      <c r="M405" s="1"/>
    </row>
    <row r="406" s="71" customFormat="true" ht="12.8" hidden="false" customHeight="false" outlineLevel="0" collapsed="false">
      <c r="A406" s="1"/>
      <c r="B406" s="1"/>
      <c r="C406" s="1"/>
      <c r="D406" s="2"/>
      <c r="E406" s="1"/>
      <c r="F406" s="1"/>
      <c r="G406" s="1"/>
      <c r="H406" s="1"/>
      <c r="I406" s="1"/>
      <c r="J406" s="1"/>
      <c r="K406" s="1"/>
      <c r="L406" s="1"/>
      <c r="M406" s="1"/>
    </row>
    <row r="407" s="71" customFormat="true" ht="12.8" hidden="false" customHeight="false" outlineLevel="0" collapsed="false">
      <c r="A407" s="1"/>
      <c r="B407" s="1"/>
      <c r="C407" s="1"/>
      <c r="D407" s="2"/>
      <c r="E407" s="1"/>
      <c r="F407" s="1"/>
      <c r="G407" s="1"/>
      <c r="H407" s="1"/>
      <c r="I407" s="1"/>
      <c r="J407" s="1"/>
      <c r="K407" s="1"/>
      <c r="L407" s="1"/>
      <c r="M407" s="1"/>
    </row>
    <row r="408" s="71" customFormat="true" ht="12.8" hidden="false" customHeight="false" outlineLevel="0" collapsed="false">
      <c r="A408" s="1"/>
      <c r="B408" s="1"/>
      <c r="C408" s="1"/>
      <c r="D408" s="2"/>
      <c r="E408" s="1"/>
      <c r="F408" s="1"/>
      <c r="G408" s="1"/>
      <c r="H408" s="1"/>
      <c r="I408" s="1"/>
      <c r="J408" s="1"/>
      <c r="K408" s="1"/>
      <c r="L408" s="1"/>
      <c r="M408" s="1"/>
    </row>
    <row r="409" s="71" customFormat="true" ht="12.8" hidden="false" customHeight="false" outlineLevel="0" collapsed="false">
      <c r="A409" s="1"/>
      <c r="B409" s="1"/>
      <c r="C409" s="1"/>
      <c r="D409" s="2"/>
      <c r="E409" s="1"/>
      <c r="F409" s="1"/>
      <c r="G409" s="1"/>
      <c r="H409" s="1"/>
      <c r="I409" s="1"/>
      <c r="J409" s="1"/>
      <c r="K409" s="1"/>
      <c r="L409" s="1"/>
      <c r="M409" s="1"/>
    </row>
    <row r="410" s="71" customFormat="true" ht="12.8" hidden="false" customHeight="false" outlineLevel="0" collapsed="false">
      <c r="A410" s="1"/>
      <c r="B410" s="1"/>
      <c r="C410" s="1"/>
      <c r="D410" s="2"/>
      <c r="E410" s="1"/>
      <c r="F410" s="1"/>
      <c r="G410" s="1"/>
      <c r="H410" s="1"/>
      <c r="I410" s="1"/>
      <c r="J410" s="1"/>
      <c r="K410" s="1"/>
      <c r="L410" s="1"/>
      <c r="M410" s="1"/>
    </row>
    <row r="411" s="71" customFormat="true" ht="12.8" hidden="false" customHeight="false" outlineLevel="0" collapsed="false">
      <c r="A411" s="1"/>
      <c r="B411" s="1"/>
      <c r="C411" s="1"/>
      <c r="D411" s="2"/>
      <c r="E411" s="1"/>
      <c r="F411" s="1"/>
      <c r="G411" s="1"/>
      <c r="H411" s="1"/>
      <c r="I411" s="1"/>
      <c r="J411" s="1"/>
      <c r="K411" s="1"/>
      <c r="L411" s="1"/>
      <c r="M411" s="1"/>
    </row>
    <row r="412" s="71" customFormat="true" ht="12.8" hidden="false" customHeight="false" outlineLevel="0" collapsed="false">
      <c r="A412" s="1"/>
      <c r="B412" s="1"/>
      <c r="C412" s="1"/>
      <c r="D412" s="2"/>
      <c r="E412" s="1"/>
      <c r="F412" s="1"/>
      <c r="G412" s="1"/>
      <c r="H412" s="1"/>
      <c r="I412" s="1"/>
      <c r="J412" s="1"/>
      <c r="K412" s="1"/>
      <c r="L412" s="1"/>
      <c r="M412" s="1"/>
    </row>
    <row r="413" s="71" customFormat="true" ht="12.8" hidden="false" customHeight="false" outlineLevel="0" collapsed="false">
      <c r="A413" s="1"/>
      <c r="B413" s="1"/>
      <c r="C413" s="1"/>
      <c r="D413" s="2"/>
      <c r="E413" s="1"/>
      <c r="F413" s="1"/>
      <c r="G413" s="1"/>
      <c r="H413" s="1"/>
      <c r="I413" s="1"/>
      <c r="J413" s="1"/>
      <c r="K413" s="1"/>
      <c r="L413" s="1"/>
      <c r="M413" s="1"/>
    </row>
    <row r="414" s="71" customFormat="true" ht="12.8" hidden="false" customHeight="false" outlineLevel="0" collapsed="false">
      <c r="A414" s="1"/>
      <c r="B414" s="1"/>
      <c r="C414" s="1"/>
      <c r="D414" s="2"/>
      <c r="E414" s="1"/>
      <c r="F414" s="1"/>
      <c r="G414" s="1"/>
      <c r="H414" s="1"/>
      <c r="I414" s="1"/>
      <c r="J414" s="1"/>
      <c r="K414" s="1"/>
      <c r="L414" s="1"/>
      <c r="M414" s="1"/>
    </row>
    <row r="415" s="71" customFormat="true" ht="12.8" hidden="false" customHeight="false" outlineLevel="0" collapsed="false">
      <c r="A415" s="1"/>
      <c r="B415" s="1"/>
      <c r="C415" s="1"/>
      <c r="D415" s="2"/>
      <c r="E415" s="1"/>
      <c r="F415" s="1"/>
      <c r="G415" s="1"/>
      <c r="H415" s="1"/>
      <c r="I415" s="1"/>
      <c r="J415" s="1"/>
      <c r="K415" s="1"/>
      <c r="L415" s="1"/>
      <c r="M415" s="1"/>
    </row>
    <row r="416" s="71" customFormat="true" ht="12.8" hidden="false" customHeight="false" outlineLevel="0" collapsed="false">
      <c r="A416" s="1"/>
      <c r="B416" s="1"/>
      <c r="C416" s="1"/>
      <c r="D416" s="2"/>
      <c r="E416" s="1"/>
      <c r="F416" s="1"/>
      <c r="G416" s="1"/>
      <c r="H416" s="1"/>
      <c r="I416" s="1"/>
      <c r="J416" s="1"/>
      <c r="K416" s="1"/>
      <c r="L416" s="1"/>
      <c r="M416" s="1"/>
    </row>
    <row r="417" s="71" customFormat="true" ht="12.8" hidden="false" customHeight="false" outlineLevel="0" collapsed="false">
      <c r="A417" s="1"/>
      <c r="B417" s="1"/>
      <c r="C417" s="1"/>
      <c r="D417" s="2"/>
      <c r="E417" s="1"/>
      <c r="F417" s="1"/>
      <c r="G417" s="1"/>
      <c r="H417" s="1"/>
      <c r="I417" s="1"/>
      <c r="J417" s="1"/>
      <c r="K417" s="1"/>
      <c r="L417" s="1"/>
      <c r="M417" s="1"/>
    </row>
    <row r="418" s="71" customFormat="true" ht="12.8" hidden="false" customHeight="false" outlineLevel="0" collapsed="false">
      <c r="A418" s="1"/>
      <c r="B418" s="1"/>
      <c r="C418" s="1"/>
      <c r="D418" s="2"/>
      <c r="E418" s="1"/>
      <c r="F418" s="1"/>
      <c r="G418" s="1"/>
      <c r="H418" s="1"/>
      <c r="I418" s="1"/>
      <c r="J418" s="1"/>
      <c r="K418" s="1"/>
      <c r="L418" s="1"/>
      <c r="M418" s="1"/>
    </row>
    <row r="419" s="71" customFormat="true" ht="12.8" hidden="false" customHeight="false" outlineLevel="0" collapsed="false">
      <c r="A419" s="1"/>
      <c r="B419" s="1"/>
      <c r="C419" s="1"/>
      <c r="D419" s="2"/>
      <c r="E419" s="1"/>
      <c r="F419" s="1"/>
      <c r="G419" s="1"/>
      <c r="H419" s="1"/>
      <c r="I419" s="1"/>
      <c r="J419" s="1"/>
      <c r="K419" s="1"/>
      <c r="L419" s="1"/>
      <c r="M419" s="1"/>
    </row>
    <row r="420" s="71" customFormat="true" ht="12.8" hidden="false" customHeight="false" outlineLevel="0" collapsed="false">
      <c r="A420" s="1"/>
      <c r="B420" s="1"/>
      <c r="C420" s="1"/>
      <c r="D420" s="2"/>
      <c r="E420" s="1"/>
      <c r="F420" s="1"/>
      <c r="G420" s="1"/>
      <c r="H420" s="1"/>
      <c r="I420" s="1"/>
      <c r="J420" s="1"/>
      <c r="K420" s="1"/>
      <c r="L420" s="1"/>
      <c r="M420" s="1"/>
    </row>
    <row r="421" s="71" customFormat="true" ht="12.8" hidden="false" customHeight="false" outlineLevel="0" collapsed="false">
      <c r="A421" s="1"/>
      <c r="B421" s="1"/>
      <c r="C421" s="1"/>
      <c r="D421" s="2"/>
      <c r="E421" s="1"/>
      <c r="F421" s="1"/>
      <c r="G421" s="1"/>
      <c r="H421" s="1"/>
      <c r="I421" s="1"/>
      <c r="J421" s="1"/>
      <c r="K421" s="1"/>
      <c r="L421" s="1"/>
      <c r="M421" s="1"/>
    </row>
    <row r="422" s="71" customFormat="true" ht="12.8" hidden="false" customHeight="false" outlineLevel="0" collapsed="false">
      <c r="A422" s="1"/>
      <c r="B422" s="1"/>
      <c r="C422" s="1"/>
      <c r="D422" s="2"/>
      <c r="E422" s="1"/>
      <c r="F422" s="1"/>
      <c r="G422" s="1"/>
      <c r="H422" s="1"/>
      <c r="I422" s="1"/>
      <c r="J422" s="1"/>
      <c r="K422" s="1"/>
      <c r="L422" s="1"/>
      <c r="M422" s="1"/>
    </row>
    <row r="423" s="71" customFormat="true" ht="12.8" hidden="false" customHeight="false" outlineLevel="0" collapsed="false">
      <c r="A423" s="1"/>
      <c r="B423" s="1"/>
      <c r="C423" s="1"/>
      <c r="D423" s="2"/>
      <c r="E423" s="1"/>
      <c r="F423" s="1"/>
      <c r="G423" s="1"/>
      <c r="H423" s="1"/>
      <c r="I423" s="1"/>
      <c r="J423" s="1"/>
      <c r="K423" s="1"/>
      <c r="L423" s="1"/>
      <c r="M423" s="1"/>
    </row>
    <row r="424" s="71" customFormat="true" ht="12.8" hidden="false" customHeight="false" outlineLevel="0" collapsed="false">
      <c r="A424" s="1"/>
      <c r="B424" s="1"/>
      <c r="C424" s="1"/>
      <c r="D424" s="2"/>
      <c r="E424" s="1"/>
      <c r="F424" s="1"/>
      <c r="G424" s="1"/>
      <c r="H424" s="1"/>
      <c r="I424" s="1"/>
      <c r="J424" s="1"/>
      <c r="K424" s="1"/>
      <c r="L424" s="1"/>
      <c r="M424" s="1"/>
    </row>
    <row r="425" s="71" customFormat="true" ht="12.8" hidden="false" customHeight="false" outlineLevel="0" collapsed="false">
      <c r="A425" s="1"/>
      <c r="B425" s="1"/>
      <c r="C425" s="1"/>
      <c r="D425" s="2"/>
      <c r="E425" s="1"/>
      <c r="F425" s="1"/>
      <c r="G425" s="1"/>
      <c r="H425" s="1"/>
      <c r="I425" s="1"/>
      <c r="J425" s="1"/>
      <c r="K425" s="1"/>
      <c r="L425" s="1"/>
      <c r="M425" s="1"/>
    </row>
    <row r="426" s="71" customFormat="true" ht="12.8" hidden="false" customHeight="false" outlineLevel="0" collapsed="false">
      <c r="A426" s="1"/>
      <c r="B426" s="1"/>
      <c r="C426" s="1"/>
      <c r="D426" s="2"/>
      <c r="E426" s="1"/>
      <c r="F426" s="1"/>
      <c r="G426" s="1"/>
      <c r="H426" s="1"/>
      <c r="I426" s="1"/>
      <c r="J426" s="1"/>
      <c r="K426" s="1"/>
      <c r="L426" s="1"/>
      <c r="M426" s="1"/>
    </row>
    <row r="427" s="71" customFormat="true" ht="12.8" hidden="false" customHeight="false" outlineLevel="0" collapsed="false">
      <c r="A427" s="1"/>
      <c r="B427" s="1"/>
      <c r="C427" s="1"/>
      <c r="D427" s="2"/>
      <c r="E427" s="1"/>
      <c r="F427" s="1"/>
      <c r="G427" s="1"/>
      <c r="H427" s="1"/>
      <c r="I427" s="1"/>
      <c r="J427" s="1"/>
      <c r="K427" s="1"/>
      <c r="L427" s="1"/>
      <c r="M427" s="1"/>
    </row>
    <row r="428" s="71" customFormat="true" ht="12.8" hidden="false" customHeight="false" outlineLevel="0" collapsed="false">
      <c r="A428" s="1"/>
      <c r="B428" s="1"/>
      <c r="C428" s="1"/>
      <c r="D428" s="2"/>
      <c r="E428" s="1"/>
      <c r="F428" s="1"/>
      <c r="G428" s="1"/>
      <c r="H428" s="1"/>
      <c r="I428" s="1"/>
      <c r="J428" s="1"/>
      <c r="K428" s="1"/>
      <c r="L428" s="1"/>
      <c r="M428" s="1"/>
    </row>
    <row r="429" s="71" customFormat="true" ht="12.8" hidden="false" customHeight="false" outlineLevel="0" collapsed="false">
      <c r="A429" s="1"/>
      <c r="B429" s="1"/>
      <c r="C429" s="1"/>
      <c r="D429" s="2"/>
      <c r="E429" s="1"/>
      <c r="F429" s="1"/>
      <c r="G429" s="1"/>
      <c r="H429" s="1"/>
      <c r="I429" s="1"/>
      <c r="J429" s="1"/>
      <c r="K429" s="1"/>
      <c r="L429" s="1"/>
      <c r="M429" s="1"/>
    </row>
    <row r="430" s="71" customFormat="true" ht="12.8" hidden="false" customHeight="false" outlineLevel="0" collapsed="false">
      <c r="A430" s="1"/>
      <c r="B430" s="1"/>
      <c r="C430" s="1"/>
      <c r="D430" s="2"/>
      <c r="E430" s="1"/>
      <c r="F430" s="1"/>
      <c r="G430" s="1"/>
      <c r="H430" s="1"/>
      <c r="I430" s="1"/>
      <c r="J430" s="1"/>
      <c r="K430" s="1"/>
      <c r="L430" s="1"/>
      <c r="M430" s="1"/>
    </row>
    <row r="431" s="71" customFormat="true" ht="12.8" hidden="false" customHeight="false" outlineLevel="0" collapsed="false">
      <c r="A431" s="1"/>
      <c r="B431" s="1"/>
      <c r="C431" s="1"/>
      <c r="D431" s="2"/>
      <c r="E431" s="1"/>
      <c r="F431" s="1"/>
      <c r="G431" s="1"/>
      <c r="H431" s="1"/>
      <c r="I431" s="1"/>
      <c r="J431" s="1"/>
      <c r="K431" s="1"/>
      <c r="L431" s="1"/>
      <c r="M431" s="1"/>
    </row>
    <row r="432" s="71" customFormat="true" ht="12.8" hidden="false" customHeight="false" outlineLevel="0" collapsed="false">
      <c r="A432" s="1"/>
      <c r="B432" s="1"/>
      <c r="C432" s="1"/>
      <c r="D432" s="2"/>
      <c r="E432" s="1"/>
      <c r="F432" s="1"/>
      <c r="G432" s="1"/>
      <c r="H432" s="1"/>
      <c r="I432" s="1"/>
      <c r="J432" s="1"/>
      <c r="K432" s="1"/>
      <c r="L432" s="1"/>
      <c r="M432" s="1"/>
    </row>
    <row r="433" s="71" customFormat="true" ht="12.8" hidden="false" customHeight="false" outlineLevel="0" collapsed="false">
      <c r="A433" s="1"/>
      <c r="B433" s="1"/>
      <c r="C433" s="1"/>
      <c r="D433" s="2"/>
      <c r="E433" s="1"/>
      <c r="F433" s="1"/>
      <c r="G433" s="1"/>
      <c r="H433" s="1"/>
      <c r="I433" s="1"/>
      <c r="J433" s="1"/>
      <c r="K433" s="1"/>
      <c r="L433" s="1"/>
      <c r="M433" s="1"/>
    </row>
    <row r="434" s="71" customFormat="true" ht="12.8" hidden="false" customHeight="false" outlineLevel="0" collapsed="false">
      <c r="A434" s="1"/>
      <c r="B434" s="1"/>
      <c r="C434" s="1"/>
      <c r="D434" s="2"/>
      <c r="E434" s="1"/>
      <c r="F434" s="1"/>
      <c r="G434" s="1"/>
      <c r="H434" s="1"/>
      <c r="I434" s="1"/>
      <c r="J434" s="1"/>
      <c r="K434" s="1"/>
      <c r="L434" s="1"/>
      <c r="M434" s="1"/>
    </row>
    <row r="435" s="71" customFormat="true" ht="12.8" hidden="false" customHeight="false" outlineLevel="0" collapsed="false">
      <c r="A435" s="1"/>
      <c r="B435" s="1"/>
      <c r="C435" s="1"/>
      <c r="D435" s="2"/>
      <c r="E435" s="1"/>
      <c r="F435" s="1"/>
      <c r="G435" s="1"/>
      <c r="H435" s="1"/>
      <c r="I435" s="1"/>
      <c r="J435" s="1"/>
      <c r="K435" s="1"/>
      <c r="L435" s="1"/>
      <c r="M435" s="1"/>
    </row>
    <row r="436" s="71" customFormat="true" ht="12.8" hidden="false" customHeight="false" outlineLevel="0" collapsed="false">
      <c r="A436" s="1"/>
      <c r="B436" s="1"/>
      <c r="C436" s="1"/>
      <c r="D436" s="2"/>
      <c r="E436" s="1"/>
      <c r="F436" s="1"/>
      <c r="G436" s="1"/>
      <c r="H436" s="1"/>
      <c r="I436" s="1"/>
      <c r="J436" s="1"/>
      <c r="K436" s="1"/>
      <c r="L436" s="1"/>
      <c r="M436" s="1"/>
    </row>
    <row r="437" s="71" customFormat="true" ht="12.8" hidden="false" customHeight="false" outlineLevel="0" collapsed="false">
      <c r="A437" s="1"/>
      <c r="B437" s="1"/>
      <c r="C437" s="1"/>
      <c r="D437" s="2"/>
      <c r="E437" s="1"/>
      <c r="F437" s="1"/>
      <c r="G437" s="1"/>
      <c r="H437" s="1"/>
      <c r="I437" s="1"/>
      <c r="J437" s="1"/>
      <c r="K437" s="1"/>
      <c r="L437" s="1"/>
      <c r="M437" s="1"/>
    </row>
    <row r="438" s="71" customFormat="true" ht="12.8" hidden="false" customHeight="false" outlineLevel="0" collapsed="false">
      <c r="A438" s="1"/>
      <c r="B438" s="1"/>
      <c r="C438" s="1"/>
      <c r="D438" s="2"/>
      <c r="E438" s="1"/>
      <c r="F438" s="1"/>
      <c r="G438" s="1"/>
      <c r="H438" s="1"/>
      <c r="I438" s="1"/>
      <c r="J438" s="1"/>
      <c r="K438" s="1"/>
      <c r="L438" s="1"/>
      <c r="M438" s="1"/>
    </row>
    <row r="439" s="71" customFormat="true" ht="12.8" hidden="false" customHeight="false" outlineLevel="0" collapsed="false">
      <c r="A439" s="1"/>
      <c r="B439" s="1"/>
      <c r="C439" s="1"/>
      <c r="D439" s="2"/>
      <c r="E439" s="1"/>
      <c r="F439" s="1"/>
      <c r="G439" s="1"/>
      <c r="H439" s="1"/>
      <c r="I439" s="1"/>
      <c r="J439" s="1"/>
      <c r="K439" s="1"/>
      <c r="L439" s="1"/>
      <c r="M439" s="1"/>
    </row>
    <row r="440" s="71" customFormat="true" ht="12.8" hidden="false" customHeight="false" outlineLevel="0" collapsed="false">
      <c r="A440" s="1"/>
      <c r="B440" s="1"/>
      <c r="C440" s="1"/>
      <c r="D440" s="2"/>
      <c r="E440" s="1"/>
      <c r="F440" s="1"/>
      <c r="G440" s="1"/>
      <c r="H440" s="1"/>
      <c r="I440" s="1"/>
      <c r="J440" s="1"/>
      <c r="K440" s="1"/>
      <c r="L440" s="1"/>
      <c r="M440" s="1"/>
    </row>
    <row r="441" s="71" customFormat="true" ht="12.8" hidden="false" customHeight="false" outlineLevel="0" collapsed="false">
      <c r="A441" s="1"/>
      <c r="B441" s="1"/>
      <c r="C441" s="1"/>
      <c r="D441" s="2"/>
      <c r="E441" s="1"/>
      <c r="F441" s="1"/>
      <c r="G441" s="1"/>
      <c r="H441" s="1"/>
      <c r="I441" s="1"/>
      <c r="J441" s="1"/>
      <c r="K441" s="1"/>
      <c r="L441" s="1"/>
      <c r="M441" s="1"/>
    </row>
    <row r="442" s="71" customFormat="true" ht="12.8" hidden="false" customHeight="false" outlineLevel="0" collapsed="false">
      <c r="A442" s="1"/>
      <c r="B442" s="1"/>
      <c r="C442" s="1"/>
      <c r="D442" s="2"/>
      <c r="E442" s="1"/>
      <c r="F442" s="1"/>
      <c r="G442" s="1"/>
      <c r="H442" s="1"/>
      <c r="I442" s="1"/>
      <c r="J442" s="1"/>
      <c r="K442" s="1"/>
      <c r="L442" s="1"/>
      <c r="M442" s="1"/>
    </row>
    <row r="443" s="71" customFormat="true" ht="12.8" hidden="false" customHeight="false" outlineLevel="0" collapsed="false">
      <c r="A443" s="1"/>
      <c r="B443" s="1"/>
      <c r="C443" s="1"/>
      <c r="D443" s="2"/>
      <c r="E443" s="1"/>
      <c r="F443" s="1"/>
      <c r="G443" s="1"/>
      <c r="H443" s="1"/>
      <c r="I443" s="1"/>
      <c r="J443" s="1"/>
      <c r="K443" s="1"/>
      <c r="L443" s="1"/>
      <c r="M443" s="1"/>
    </row>
    <row r="444" s="71" customFormat="true" ht="12.8" hidden="false" customHeight="false" outlineLevel="0" collapsed="false">
      <c r="A444" s="1"/>
      <c r="B444" s="1"/>
      <c r="C444" s="1"/>
      <c r="D444" s="2"/>
      <c r="E444" s="1"/>
      <c r="F444" s="1"/>
      <c r="G444" s="1"/>
      <c r="H444" s="1"/>
      <c r="I444" s="1"/>
      <c r="J444" s="1"/>
      <c r="K444" s="1"/>
      <c r="L444" s="1"/>
      <c r="M444" s="1"/>
    </row>
    <row r="445" s="71" customFormat="true" ht="12.8" hidden="false" customHeight="false" outlineLevel="0" collapsed="false">
      <c r="A445" s="1"/>
      <c r="B445" s="1"/>
      <c r="C445" s="1"/>
      <c r="D445" s="2"/>
      <c r="E445" s="1"/>
      <c r="F445" s="1"/>
      <c r="G445" s="1"/>
      <c r="H445" s="1"/>
      <c r="I445" s="1"/>
      <c r="J445" s="1"/>
      <c r="K445" s="1"/>
      <c r="L445" s="1"/>
      <c r="M445" s="1"/>
    </row>
    <row r="446" s="71" customFormat="true" ht="12.8" hidden="false" customHeight="false" outlineLevel="0" collapsed="false">
      <c r="A446" s="1"/>
      <c r="B446" s="1"/>
      <c r="C446" s="1"/>
      <c r="D446" s="2"/>
      <c r="E446" s="1"/>
      <c r="F446" s="1"/>
      <c r="G446" s="1"/>
      <c r="H446" s="1"/>
      <c r="I446" s="1"/>
      <c r="J446" s="1"/>
      <c r="K446" s="1"/>
      <c r="L446" s="1"/>
      <c r="M446" s="1"/>
    </row>
    <row r="447" s="71" customFormat="true" ht="12.8" hidden="false" customHeight="false" outlineLevel="0" collapsed="false">
      <c r="A447" s="1"/>
      <c r="B447" s="1"/>
      <c r="C447" s="1"/>
      <c r="D447" s="2"/>
      <c r="E447" s="1"/>
      <c r="F447" s="1"/>
      <c r="G447" s="1"/>
      <c r="H447" s="1"/>
      <c r="I447" s="1"/>
      <c r="J447" s="1"/>
      <c r="K447" s="1"/>
      <c r="L447" s="1"/>
      <c r="M447" s="1"/>
    </row>
    <row r="448" s="71" customFormat="true" ht="12.8" hidden="false" customHeight="false" outlineLevel="0" collapsed="false">
      <c r="A448" s="1"/>
      <c r="B448" s="1"/>
      <c r="C448" s="1"/>
      <c r="D448" s="2"/>
      <c r="E448" s="1"/>
      <c r="F448" s="1"/>
      <c r="G448" s="1"/>
      <c r="H448" s="1"/>
      <c r="I448" s="1"/>
      <c r="J448" s="1"/>
      <c r="K448" s="1"/>
      <c r="L448" s="1"/>
      <c r="M448" s="1"/>
    </row>
    <row r="449" s="71" customFormat="true" ht="12.8" hidden="false" customHeight="false" outlineLevel="0" collapsed="false">
      <c r="A449" s="1"/>
      <c r="B449" s="1"/>
      <c r="C449" s="1"/>
      <c r="D449" s="2"/>
      <c r="E449" s="1"/>
      <c r="F449" s="1"/>
      <c r="G449" s="1"/>
      <c r="H449" s="1"/>
      <c r="I449" s="1"/>
      <c r="J449" s="1"/>
      <c r="K449" s="1"/>
      <c r="L449" s="1"/>
      <c r="M449" s="1"/>
    </row>
    <row r="450" s="71" customFormat="true" ht="12.8" hidden="false" customHeight="false" outlineLevel="0" collapsed="false">
      <c r="A450" s="1"/>
      <c r="B450" s="1"/>
      <c r="C450" s="1"/>
      <c r="D450" s="2"/>
      <c r="E450" s="1"/>
      <c r="F450" s="1"/>
      <c r="G450" s="1"/>
      <c r="H450" s="1"/>
      <c r="I450" s="1"/>
      <c r="J450" s="1"/>
      <c r="K450" s="1"/>
      <c r="L450" s="1"/>
      <c r="M450" s="1"/>
    </row>
    <row r="451" s="71" customFormat="true" ht="12.8" hidden="false" customHeight="false" outlineLevel="0" collapsed="false">
      <c r="A451" s="1"/>
      <c r="B451" s="1"/>
      <c r="C451" s="1"/>
      <c r="D451" s="2"/>
      <c r="E451" s="1"/>
      <c r="F451" s="1"/>
      <c r="G451" s="1"/>
      <c r="H451" s="1"/>
      <c r="I451" s="1"/>
      <c r="J451" s="1"/>
      <c r="K451" s="1"/>
      <c r="L451" s="1"/>
      <c r="M451" s="1"/>
    </row>
    <row r="452" s="71" customFormat="true" ht="12.8" hidden="false" customHeight="false" outlineLevel="0" collapsed="false">
      <c r="A452" s="1"/>
      <c r="B452" s="1"/>
      <c r="C452" s="1"/>
      <c r="D452" s="2"/>
      <c r="E452" s="1"/>
      <c r="F452" s="1"/>
      <c r="G452" s="1"/>
      <c r="H452" s="1"/>
      <c r="I452" s="1"/>
      <c r="J452" s="1"/>
      <c r="K452" s="1"/>
      <c r="L452" s="1"/>
      <c r="M452" s="1"/>
    </row>
    <row r="453" s="71" customFormat="true" ht="12.8" hidden="false" customHeight="false" outlineLevel="0" collapsed="false">
      <c r="A453" s="1"/>
      <c r="B453" s="1"/>
      <c r="C453" s="1"/>
      <c r="D453" s="2"/>
      <c r="E453" s="1"/>
      <c r="F453" s="1"/>
      <c r="G453" s="1"/>
      <c r="H453" s="1"/>
      <c r="I453" s="1"/>
      <c r="J453" s="1"/>
      <c r="K453" s="1"/>
      <c r="L453" s="1"/>
      <c r="M453" s="1"/>
    </row>
  </sheetData>
  <autoFilter ref="B1:M376"/>
  <mergeCells count="1">
    <mergeCell ref="K376:L376"/>
  </mergeCells>
  <printOptions headings="false" gridLines="false" gridLinesSet="true" horizontalCentered="false" verticalCentered="false"/>
  <pageMargins left="0.511805555555556" right="0.511805555555556" top="0.747916666666667" bottom="0.747916666666667" header="0.511811023622047" footer="0.511811023622047"/>
  <pageSetup paperSize="8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35"/>
  <sheetViews>
    <sheetView showFormulas="false" showGridLines="true" showRowColHeaders="true" showZeros="true" rightToLeft="false" tabSelected="false" showOutlineSymbols="true" defaultGridColor="true" view="normal" topLeftCell="E1" colorId="64" zoomScale="110" zoomScaleNormal="110" zoomScalePageLayoutView="100" workbookViewId="0">
      <pane xSplit="0" ySplit="2040" topLeftCell="C309" activePane="bottomLeft" state="split"/>
      <selection pane="topLeft" activeCell="E1" activeCellId="0" sqref="E1"/>
      <selection pane="bottomLeft" activeCell="M323" activeCellId="0" sqref="C1:M376"/>
    </sheetView>
  </sheetViews>
  <sheetFormatPr defaultColWidth="8.71484375" defaultRowHeight="12.8" customHeight="true" zeroHeight="false" outlineLevelRow="0" outlineLevelCol="0"/>
  <cols>
    <col collapsed="false" customWidth="false" hidden="false" outlineLevel="0" max="1" min="1" style="1" width="8.71"/>
    <col collapsed="false" customWidth="true" hidden="true" outlineLevel="0" max="2" min="2" style="1" width="25.24"/>
    <col collapsed="false" customWidth="true" hidden="false" outlineLevel="0" max="3" min="3" style="1" width="35.57"/>
    <col collapsed="false" customWidth="true" hidden="false" outlineLevel="0" max="4" min="4" style="2" width="1.8"/>
    <col collapsed="false" customWidth="true" hidden="false" outlineLevel="0" max="5" min="5" style="1" width="10.28"/>
    <col collapsed="false" customWidth="true" hidden="false" outlineLevel="0" max="8" min="6" style="1" width="14.29"/>
    <col collapsed="false" customWidth="true" hidden="false" outlineLevel="0" max="9" min="9" style="1" width="10.14"/>
    <col collapsed="false" customWidth="true" hidden="false" outlineLevel="0" max="10" min="10" style="1" width="11.57"/>
    <col collapsed="false" customWidth="true" hidden="false" outlineLevel="0" max="11" min="11" style="1" width="14"/>
    <col collapsed="false" customWidth="true" hidden="false" outlineLevel="0" max="12" min="12" style="1" width="15.71"/>
    <col collapsed="false" customWidth="true" hidden="false" outlineLevel="0" max="13" min="13" style="1" width="20.03"/>
  </cols>
  <sheetData>
    <row r="1" customFormat="false" ht="46.25" hidden="false" customHeight="true" outlineLevel="0" collapsed="false">
      <c r="A1" s="3"/>
      <c r="B1" s="3"/>
      <c r="C1" s="3"/>
      <c r="D1" s="4"/>
      <c r="E1" s="3"/>
      <c r="F1" s="3"/>
      <c r="G1" s="5" t="s">
        <v>0</v>
      </c>
      <c r="H1" s="5"/>
      <c r="I1" s="5"/>
      <c r="J1" s="5"/>
      <c r="K1" s="3"/>
      <c r="L1" s="3"/>
      <c r="M1" s="6"/>
    </row>
    <row r="2" customFormat="false" ht="42" hidden="false" customHeight="true" outlineLevel="0" collapsed="false">
      <c r="A2" s="3"/>
      <c r="B2" s="7" t="s">
        <v>1</v>
      </c>
      <c r="C2" s="8" t="s">
        <v>1</v>
      </c>
      <c r="D2" s="9"/>
      <c r="E2" s="8" t="s">
        <v>2</v>
      </c>
      <c r="F2" s="8" t="s">
        <v>3</v>
      </c>
      <c r="G2" s="10" t="s">
        <v>4</v>
      </c>
      <c r="H2" s="8" t="s">
        <v>5</v>
      </c>
      <c r="I2" s="8" t="s">
        <v>6</v>
      </c>
      <c r="J2" s="8" t="s">
        <v>7</v>
      </c>
      <c r="K2" s="8" t="s">
        <v>8</v>
      </c>
      <c r="L2" s="8" t="s">
        <v>9</v>
      </c>
      <c r="M2" s="11" t="s">
        <v>10</v>
      </c>
    </row>
    <row r="3" customFormat="false" ht="13.8" hidden="false" customHeight="false" outlineLevel="0" collapsed="false">
      <c r="B3" s="12" t="s">
        <v>11</v>
      </c>
      <c r="C3" s="72" t="s">
        <v>12</v>
      </c>
      <c r="D3" s="73"/>
      <c r="E3" s="44" t="s">
        <v>871</v>
      </c>
      <c r="F3" s="44" t="s">
        <v>872</v>
      </c>
      <c r="G3" s="46" t="n">
        <v>45838</v>
      </c>
      <c r="H3" s="16" t="n">
        <f aca="false">G3+30</f>
        <v>45868</v>
      </c>
      <c r="I3" s="17" t="n">
        <v>444</v>
      </c>
      <c r="J3" s="74" t="n">
        <v>45839</v>
      </c>
      <c r="K3" s="75" t="n">
        <v>1410.86</v>
      </c>
      <c r="L3" s="21" t="n">
        <f aca="false">H3-J3</f>
        <v>29</v>
      </c>
      <c r="M3" s="11" t="n">
        <f aca="false">K3*L3</f>
        <v>40914.94</v>
      </c>
    </row>
    <row r="4" customFormat="false" ht="13.8" hidden="false" customHeight="false" outlineLevel="0" collapsed="false">
      <c r="B4" s="12" t="s">
        <v>11</v>
      </c>
      <c r="C4" s="72" t="s">
        <v>873</v>
      </c>
      <c r="D4" s="73"/>
      <c r="E4" s="44" t="s">
        <v>127</v>
      </c>
      <c r="F4" s="44" t="s">
        <v>874</v>
      </c>
      <c r="G4" s="46" t="n">
        <v>45819</v>
      </c>
      <c r="H4" s="16" t="n">
        <f aca="false">G4+30</f>
        <v>45849</v>
      </c>
      <c r="I4" s="17" t="n">
        <v>450</v>
      </c>
      <c r="J4" s="74" t="n">
        <v>45840</v>
      </c>
      <c r="K4" s="75" t="n">
        <v>9840</v>
      </c>
      <c r="L4" s="21" t="n">
        <f aca="false">H4-J4</f>
        <v>9</v>
      </c>
      <c r="M4" s="11" t="n">
        <f aca="false">K4*L4</f>
        <v>88560</v>
      </c>
    </row>
    <row r="5" customFormat="false" ht="13.8" hidden="false" customHeight="false" outlineLevel="0" collapsed="false">
      <c r="B5" s="12" t="s">
        <v>11</v>
      </c>
      <c r="C5" s="72" t="s">
        <v>239</v>
      </c>
      <c r="D5" s="76"/>
      <c r="E5" s="44" t="s">
        <v>22</v>
      </c>
      <c r="F5" s="44" t="s">
        <v>875</v>
      </c>
      <c r="G5" s="46" t="n">
        <v>45831</v>
      </c>
      <c r="H5" s="16" t="n">
        <f aca="false">G5+30</f>
        <v>45861</v>
      </c>
      <c r="I5" s="17" t="n">
        <v>449</v>
      </c>
      <c r="J5" s="74" t="n">
        <v>45840</v>
      </c>
      <c r="K5" s="75" t="n">
        <v>13051.13</v>
      </c>
      <c r="L5" s="21" t="n">
        <f aca="false">H5-J5</f>
        <v>21</v>
      </c>
      <c r="M5" s="11" t="n">
        <f aca="false">K5*L5</f>
        <v>274073.73</v>
      </c>
    </row>
    <row r="6" customFormat="false" ht="13.8" hidden="false" customHeight="false" outlineLevel="0" collapsed="false">
      <c r="B6" s="12" t="s">
        <v>876</v>
      </c>
      <c r="C6" s="72" t="s">
        <v>877</v>
      </c>
      <c r="D6" s="76"/>
      <c r="E6" s="44" t="s">
        <v>68</v>
      </c>
      <c r="F6" s="44" t="s">
        <v>878</v>
      </c>
      <c r="G6" s="46" t="n">
        <v>45798</v>
      </c>
      <c r="H6" s="16" t="n">
        <f aca="false">G6+30</f>
        <v>45828</v>
      </c>
      <c r="I6" s="17" t="n">
        <v>448</v>
      </c>
      <c r="J6" s="74" t="n">
        <v>45840</v>
      </c>
      <c r="K6" s="75" t="n">
        <v>10162.38</v>
      </c>
      <c r="L6" s="21" t="n">
        <f aca="false">H6-J6</f>
        <v>-12</v>
      </c>
      <c r="M6" s="11" t="n">
        <f aca="false">K6*L6</f>
        <v>-121948.56</v>
      </c>
    </row>
    <row r="7" customFormat="false" ht="13.8" hidden="false" customHeight="false" outlineLevel="0" collapsed="false">
      <c r="B7" s="12" t="s">
        <v>11</v>
      </c>
      <c r="C7" s="72" t="s">
        <v>768</v>
      </c>
      <c r="D7" s="76"/>
      <c r="E7" s="44" t="s">
        <v>879</v>
      </c>
      <c r="F7" s="44" t="s">
        <v>880</v>
      </c>
      <c r="G7" s="46" t="n">
        <v>45838</v>
      </c>
      <c r="H7" s="16" t="n">
        <f aca="false">G7+30</f>
        <v>45868</v>
      </c>
      <c r="I7" s="17" t="n">
        <v>445</v>
      </c>
      <c r="J7" s="74" t="n">
        <v>45840</v>
      </c>
      <c r="K7" s="75" t="n">
        <v>520599.78</v>
      </c>
      <c r="L7" s="21" t="n">
        <f aca="false">H7-J7</f>
        <v>28</v>
      </c>
      <c r="M7" s="11" t="n">
        <f aca="false">K7*L7</f>
        <v>14576793.84</v>
      </c>
    </row>
    <row r="8" customFormat="false" ht="13.8" hidden="false" customHeight="false" outlineLevel="0" collapsed="false">
      <c r="B8" s="12" t="s">
        <v>881</v>
      </c>
      <c r="C8" s="72" t="s">
        <v>882</v>
      </c>
      <c r="D8" s="76"/>
      <c r="E8" s="44" t="s">
        <v>30</v>
      </c>
      <c r="F8" s="44" t="s">
        <v>883</v>
      </c>
      <c r="G8" s="46" t="n">
        <v>45811</v>
      </c>
      <c r="H8" s="16" t="n">
        <f aca="false">G8+30</f>
        <v>45841</v>
      </c>
      <c r="I8" s="17" t="n">
        <v>452</v>
      </c>
      <c r="J8" s="74" t="n">
        <v>45846</v>
      </c>
      <c r="K8" s="75" t="n">
        <v>842.33</v>
      </c>
      <c r="L8" s="21" t="n">
        <f aca="false">H8-J8</f>
        <v>-5</v>
      </c>
      <c r="M8" s="11" t="n">
        <f aca="false">K8*L8</f>
        <v>-4211.65</v>
      </c>
    </row>
    <row r="9" customFormat="false" ht="13.8" hidden="false" customHeight="false" outlineLevel="0" collapsed="false">
      <c r="B9" s="12" t="s">
        <v>23</v>
      </c>
      <c r="C9" s="72" t="s">
        <v>884</v>
      </c>
      <c r="D9" s="76"/>
      <c r="E9" s="44" t="s">
        <v>59</v>
      </c>
      <c r="F9" s="44" t="s">
        <v>885</v>
      </c>
      <c r="G9" s="46" t="n">
        <v>45840</v>
      </c>
      <c r="H9" s="16" t="n">
        <f aca="false">G9+30</f>
        <v>45870</v>
      </c>
      <c r="I9" s="17" t="n">
        <v>455</v>
      </c>
      <c r="J9" s="74" t="n">
        <v>45846</v>
      </c>
      <c r="K9" s="75" t="n">
        <v>3848</v>
      </c>
      <c r="L9" s="21" t="n">
        <f aca="false">H9-J9</f>
        <v>24</v>
      </c>
      <c r="M9" s="11" t="n">
        <f aca="false">K9*L9</f>
        <v>92352</v>
      </c>
    </row>
    <row r="10" customFormat="false" ht="13.8" hidden="false" customHeight="false" outlineLevel="0" collapsed="false">
      <c r="B10" s="12" t="s">
        <v>886</v>
      </c>
      <c r="C10" s="72" t="s">
        <v>887</v>
      </c>
      <c r="D10" s="76"/>
      <c r="E10" s="44" t="s">
        <v>26</v>
      </c>
      <c r="F10" s="44" t="s">
        <v>888</v>
      </c>
      <c r="G10" s="46" t="n">
        <v>45785</v>
      </c>
      <c r="H10" s="16" t="n">
        <f aca="false">G10+30</f>
        <v>45815</v>
      </c>
      <c r="I10" s="17" t="n">
        <v>457</v>
      </c>
      <c r="J10" s="74" t="n">
        <v>45846</v>
      </c>
      <c r="K10" s="75" t="n">
        <v>3393.79</v>
      </c>
      <c r="L10" s="21" t="n">
        <f aca="false">H10-J10</f>
        <v>-31</v>
      </c>
      <c r="M10" s="11" t="n">
        <f aca="false">K10*L10</f>
        <v>-105207.49</v>
      </c>
    </row>
    <row r="11" customFormat="false" ht="13.8" hidden="false" customHeight="false" outlineLevel="0" collapsed="false">
      <c r="B11" s="12" t="s">
        <v>889</v>
      </c>
      <c r="C11" s="72" t="s">
        <v>890</v>
      </c>
      <c r="D11" s="76"/>
      <c r="E11" s="44" t="s">
        <v>30</v>
      </c>
      <c r="F11" s="44" t="s">
        <v>891</v>
      </c>
      <c r="G11" s="46" t="n">
        <v>45814</v>
      </c>
      <c r="H11" s="16" t="n">
        <f aca="false">G11+30</f>
        <v>45844</v>
      </c>
      <c r="I11" s="17" t="n">
        <v>454</v>
      </c>
      <c r="J11" s="74" t="n">
        <v>45846</v>
      </c>
      <c r="K11" s="75" t="n">
        <v>7134.4</v>
      </c>
      <c r="L11" s="21" t="n">
        <f aca="false">H11-J11</f>
        <v>-2</v>
      </c>
      <c r="M11" s="11" t="n">
        <f aca="false">K11*L11</f>
        <v>-14268.8</v>
      </c>
    </row>
    <row r="12" customFormat="false" ht="13.8" hidden="false" customHeight="false" outlineLevel="0" collapsed="false">
      <c r="B12" s="12" t="s">
        <v>11</v>
      </c>
      <c r="C12" s="72" t="s">
        <v>892</v>
      </c>
      <c r="D12" s="76"/>
      <c r="E12" s="44" t="s">
        <v>350</v>
      </c>
      <c r="F12" s="44" t="s">
        <v>893</v>
      </c>
      <c r="G12" s="46" t="n">
        <v>45826</v>
      </c>
      <c r="H12" s="16" t="n">
        <f aca="false">G12+30</f>
        <v>45856</v>
      </c>
      <c r="I12" s="17" t="n">
        <v>453</v>
      </c>
      <c r="J12" s="74" t="n">
        <v>45846</v>
      </c>
      <c r="K12" s="75" t="n">
        <v>1722.6</v>
      </c>
      <c r="L12" s="21" t="n">
        <f aca="false">H12-J12</f>
        <v>10</v>
      </c>
      <c r="M12" s="11" t="n">
        <f aca="false">K12*L12</f>
        <v>17226</v>
      </c>
    </row>
    <row r="13" customFormat="false" ht="13.8" hidden="false" customHeight="false" outlineLevel="0" collapsed="false">
      <c r="B13" s="12" t="s">
        <v>11</v>
      </c>
      <c r="C13" s="72" t="s">
        <v>894</v>
      </c>
      <c r="D13" s="76"/>
      <c r="E13" s="44" t="s">
        <v>107</v>
      </c>
      <c r="F13" s="44" t="s">
        <v>895</v>
      </c>
      <c r="G13" s="46" t="n">
        <v>45819</v>
      </c>
      <c r="H13" s="16" t="n">
        <f aca="false">G13+30</f>
        <v>45849</v>
      </c>
      <c r="I13" s="17" t="n">
        <v>456</v>
      </c>
      <c r="J13" s="74" t="n">
        <v>45846</v>
      </c>
      <c r="K13" s="75" t="n">
        <v>25125.65</v>
      </c>
      <c r="L13" s="21" t="n">
        <f aca="false">H13-J13</f>
        <v>3</v>
      </c>
      <c r="M13" s="11" t="n">
        <f aca="false">K13*L13</f>
        <v>75376.95</v>
      </c>
    </row>
    <row r="14" customFormat="false" ht="13.8" hidden="false" customHeight="false" outlineLevel="0" collapsed="false">
      <c r="B14" s="12" t="s">
        <v>23</v>
      </c>
      <c r="C14" s="77" t="s">
        <v>427</v>
      </c>
      <c r="D14" s="76"/>
      <c r="E14" s="44" t="s">
        <v>896</v>
      </c>
      <c r="F14" s="44" t="s">
        <v>897</v>
      </c>
      <c r="G14" s="46" t="n">
        <v>45796</v>
      </c>
      <c r="H14" s="16" t="n">
        <f aca="false">G14+30</f>
        <v>45826</v>
      </c>
      <c r="I14" s="17" t="s">
        <v>898</v>
      </c>
      <c r="J14" s="74" t="n">
        <v>45847</v>
      </c>
      <c r="K14" s="75" t="n">
        <v>1210</v>
      </c>
      <c r="L14" s="21" t="n">
        <f aca="false">H14-J14</f>
        <v>-21</v>
      </c>
      <c r="M14" s="11" t="n">
        <f aca="false">K14*L14</f>
        <v>-25410</v>
      </c>
    </row>
    <row r="15" customFormat="false" ht="13.8" hidden="false" customHeight="false" outlineLevel="0" collapsed="false">
      <c r="B15" s="12" t="s">
        <v>23</v>
      </c>
      <c r="C15" s="77" t="s">
        <v>899</v>
      </c>
      <c r="D15" s="76"/>
      <c r="E15" s="44" t="s">
        <v>139</v>
      </c>
      <c r="F15" s="44" t="s">
        <v>900</v>
      </c>
      <c r="G15" s="46" t="n">
        <v>45814</v>
      </c>
      <c r="H15" s="16" t="n">
        <f aca="false">G15+30</f>
        <v>45844</v>
      </c>
      <c r="I15" s="17" t="s">
        <v>898</v>
      </c>
      <c r="J15" s="74" t="n">
        <v>45847</v>
      </c>
      <c r="K15" s="75" t="n">
        <v>23660.88</v>
      </c>
      <c r="L15" s="21" t="n">
        <f aca="false">H15-J15</f>
        <v>-3</v>
      </c>
      <c r="M15" s="11" t="n">
        <f aca="false">K15*L15</f>
        <v>-70982.64</v>
      </c>
    </row>
    <row r="16" customFormat="false" ht="13.8" hidden="false" customHeight="false" outlineLevel="0" collapsed="false">
      <c r="B16" s="12" t="s">
        <v>42</v>
      </c>
      <c r="C16" s="77" t="s">
        <v>901</v>
      </c>
      <c r="D16" s="76"/>
      <c r="E16" s="44" t="s">
        <v>18</v>
      </c>
      <c r="F16" s="44" t="s">
        <v>902</v>
      </c>
      <c r="G16" s="46" t="n">
        <v>45804</v>
      </c>
      <c r="H16" s="16" t="n">
        <f aca="false">G16+30</f>
        <v>45834</v>
      </c>
      <c r="I16" s="17" t="s">
        <v>898</v>
      </c>
      <c r="J16" s="74" t="n">
        <v>45847</v>
      </c>
      <c r="K16" s="75" t="n">
        <v>10468.78</v>
      </c>
      <c r="L16" s="21" t="n">
        <f aca="false">H16-J16</f>
        <v>-13</v>
      </c>
      <c r="M16" s="11" t="n">
        <f aca="false">K16*L16</f>
        <v>-136094.14</v>
      </c>
    </row>
    <row r="17" customFormat="false" ht="13.8" hidden="false" customHeight="false" outlineLevel="0" collapsed="false">
      <c r="B17" s="12" t="s">
        <v>46</v>
      </c>
      <c r="C17" s="77" t="s">
        <v>903</v>
      </c>
      <c r="D17" s="76"/>
      <c r="E17" s="44" t="s">
        <v>18</v>
      </c>
      <c r="F17" s="44" t="s">
        <v>902</v>
      </c>
      <c r="G17" s="46" t="n">
        <v>45804</v>
      </c>
      <c r="H17" s="16" t="n">
        <f aca="false">G17+30</f>
        <v>45834</v>
      </c>
      <c r="I17" s="17" t="s">
        <v>898</v>
      </c>
      <c r="J17" s="74" t="n">
        <v>45847</v>
      </c>
      <c r="K17" s="75" t="n">
        <v>10105.81</v>
      </c>
      <c r="L17" s="21" t="n">
        <f aca="false">H17-J17</f>
        <v>-13</v>
      </c>
      <c r="M17" s="11" t="n">
        <f aca="false">K17*L17</f>
        <v>-131375.53</v>
      </c>
    </row>
    <row r="18" customFormat="false" ht="13.8" hidden="false" customHeight="false" outlineLevel="0" collapsed="false">
      <c r="B18" s="12" t="s">
        <v>11</v>
      </c>
      <c r="C18" s="77" t="s">
        <v>904</v>
      </c>
      <c r="D18" s="76"/>
      <c r="E18" s="44" t="s">
        <v>905</v>
      </c>
      <c r="F18" s="44" t="s">
        <v>906</v>
      </c>
      <c r="G18" s="46" t="n">
        <v>45812</v>
      </c>
      <c r="H18" s="16" t="n">
        <f aca="false">G18+30</f>
        <v>45842</v>
      </c>
      <c r="I18" s="17" t="s">
        <v>898</v>
      </c>
      <c r="J18" s="74" t="n">
        <v>45847</v>
      </c>
      <c r="K18" s="75" t="n">
        <v>5538.61</v>
      </c>
      <c r="L18" s="21" t="n">
        <f aca="false">H18-J18</f>
        <v>-5</v>
      </c>
      <c r="M18" s="11" t="n">
        <f aca="false">K18*L18</f>
        <v>-27693.05</v>
      </c>
    </row>
    <row r="19" customFormat="false" ht="13.8" hidden="false" customHeight="false" outlineLevel="0" collapsed="false">
      <c r="B19" s="12" t="s">
        <v>52</v>
      </c>
      <c r="C19" s="77" t="s">
        <v>907</v>
      </c>
      <c r="D19" s="76"/>
      <c r="E19" s="44" t="s">
        <v>51</v>
      </c>
      <c r="F19" s="44" t="s">
        <v>908</v>
      </c>
      <c r="G19" s="46" t="n">
        <v>45814</v>
      </c>
      <c r="H19" s="16" t="n">
        <f aca="false">G19+30</f>
        <v>45844</v>
      </c>
      <c r="I19" s="17" t="s">
        <v>898</v>
      </c>
      <c r="J19" s="74" t="n">
        <v>45847</v>
      </c>
      <c r="K19" s="75" t="n">
        <v>2640</v>
      </c>
      <c r="L19" s="21" t="n">
        <f aca="false">H19-J19</f>
        <v>-3</v>
      </c>
      <c r="M19" s="11" t="n">
        <f aca="false">K19*L19</f>
        <v>-7920</v>
      </c>
    </row>
    <row r="20" customFormat="false" ht="13.8" hidden="false" customHeight="false" outlineLevel="0" collapsed="false">
      <c r="B20" s="12" t="s">
        <v>11</v>
      </c>
      <c r="C20" s="77" t="s">
        <v>909</v>
      </c>
      <c r="D20" s="76"/>
      <c r="E20" s="44" t="s">
        <v>910</v>
      </c>
      <c r="F20" s="44" t="s">
        <v>891</v>
      </c>
      <c r="G20" s="46" t="n">
        <v>45804</v>
      </c>
      <c r="H20" s="16" t="n">
        <f aca="false">G20+30</f>
        <v>45834</v>
      </c>
      <c r="I20" s="17" t="s">
        <v>898</v>
      </c>
      <c r="J20" s="74" t="n">
        <v>45847</v>
      </c>
      <c r="K20" s="75" t="n">
        <v>54243.48</v>
      </c>
      <c r="L20" s="21" t="n">
        <f aca="false">H20-J20</f>
        <v>-13</v>
      </c>
      <c r="M20" s="11" t="n">
        <f aca="false">K20*L20</f>
        <v>-705165.24</v>
      </c>
    </row>
    <row r="21" customFormat="false" ht="13.8" hidden="false" customHeight="false" outlineLevel="0" collapsed="false">
      <c r="B21" s="12" t="s">
        <v>11</v>
      </c>
      <c r="C21" s="77" t="s">
        <v>911</v>
      </c>
      <c r="D21" s="76"/>
      <c r="E21" s="44" t="s">
        <v>574</v>
      </c>
      <c r="F21" s="44" t="s">
        <v>912</v>
      </c>
      <c r="G21" s="46" t="n">
        <v>45818</v>
      </c>
      <c r="H21" s="16" t="n">
        <f aca="false">G21+30</f>
        <v>45848</v>
      </c>
      <c r="I21" s="17" t="s">
        <v>898</v>
      </c>
      <c r="J21" s="74" t="n">
        <v>45847</v>
      </c>
      <c r="K21" s="75" t="n">
        <v>1377.21</v>
      </c>
      <c r="L21" s="21" t="n">
        <f aca="false">H21-J21</f>
        <v>1</v>
      </c>
      <c r="M21" s="11" t="n">
        <f aca="false">K21*L21</f>
        <v>1377.21</v>
      </c>
    </row>
    <row r="22" customFormat="false" ht="13.8" hidden="false" customHeight="false" outlineLevel="0" collapsed="false">
      <c r="B22" s="12" t="s">
        <v>65</v>
      </c>
      <c r="C22" s="77" t="s">
        <v>179</v>
      </c>
      <c r="D22" s="76"/>
      <c r="E22" s="44" t="s">
        <v>26</v>
      </c>
      <c r="F22" s="44" t="s">
        <v>913</v>
      </c>
      <c r="G22" s="46" t="n">
        <v>45814</v>
      </c>
      <c r="H22" s="16" t="n">
        <f aca="false">G22+30</f>
        <v>45844</v>
      </c>
      <c r="I22" s="17" t="s">
        <v>898</v>
      </c>
      <c r="J22" s="74" t="n">
        <v>45847</v>
      </c>
      <c r="K22" s="75" t="n">
        <v>6514.63</v>
      </c>
      <c r="L22" s="21" t="n">
        <f aca="false">H22-J22</f>
        <v>-3</v>
      </c>
      <c r="M22" s="11" t="n">
        <f aca="false">K22*L22</f>
        <v>-19543.89</v>
      </c>
    </row>
    <row r="23" customFormat="false" ht="13.8" hidden="false" customHeight="false" outlineLevel="0" collapsed="false">
      <c r="B23" s="12" t="s">
        <v>11</v>
      </c>
      <c r="C23" s="77" t="s">
        <v>274</v>
      </c>
      <c r="D23" s="76"/>
      <c r="E23" s="44" t="s">
        <v>914</v>
      </c>
      <c r="F23" s="44" t="s">
        <v>915</v>
      </c>
      <c r="G23" s="46" t="n">
        <v>45818</v>
      </c>
      <c r="H23" s="16" t="n">
        <f aca="false">G23+30</f>
        <v>45848</v>
      </c>
      <c r="I23" s="17" t="s">
        <v>898</v>
      </c>
      <c r="J23" s="74" t="n">
        <v>45847</v>
      </c>
      <c r="K23" s="75" t="n">
        <v>9449</v>
      </c>
      <c r="L23" s="21" t="n">
        <f aca="false">H23-J23</f>
        <v>1</v>
      </c>
      <c r="M23" s="11" t="n">
        <f aca="false">K23*L23</f>
        <v>9449</v>
      </c>
    </row>
    <row r="24" customFormat="false" ht="13.8" hidden="false" customHeight="false" outlineLevel="0" collapsed="false">
      <c r="B24" s="12" t="s">
        <v>916</v>
      </c>
      <c r="C24" s="77" t="s">
        <v>917</v>
      </c>
      <c r="D24" s="76"/>
      <c r="E24" s="44" t="s">
        <v>118</v>
      </c>
      <c r="F24" s="44" t="s">
        <v>918</v>
      </c>
      <c r="G24" s="46" t="n">
        <v>45579</v>
      </c>
      <c r="H24" s="16" t="n">
        <f aca="false">G24+30</f>
        <v>45609</v>
      </c>
      <c r="I24" s="17" t="s">
        <v>898</v>
      </c>
      <c r="J24" s="74" t="n">
        <v>45847</v>
      </c>
      <c r="K24" s="75" t="n">
        <v>785.4</v>
      </c>
      <c r="L24" s="21" t="n">
        <f aca="false">H24-J24</f>
        <v>-238</v>
      </c>
      <c r="M24" s="11" t="n">
        <f aca="false">K24*L24</f>
        <v>-186925.2</v>
      </c>
    </row>
    <row r="25" customFormat="false" ht="13.8" hidden="false" customHeight="false" outlineLevel="0" collapsed="false">
      <c r="B25" s="12" t="s">
        <v>23</v>
      </c>
      <c r="C25" s="77" t="s">
        <v>917</v>
      </c>
      <c r="D25" s="76"/>
      <c r="E25" s="44" t="s">
        <v>359</v>
      </c>
      <c r="F25" s="44" t="s">
        <v>919</v>
      </c>
      <c r="G25" s="46" t="n">
        <v>45824</v>
      </c>
      <c r="H25" s="16" t="n">
        <f aca="false">G25+30</f>
        <v>45854</v>
      </c>
      <c r="I25" s="17" t="s">
        <v>898</v>
      </c>
      <c r="J25" s="74" t="n">
        <v>45847</v>
      </c>
      <c r="K25" s="75" t="n">
        <v>4334.71</v>
      </c>
      <c r="L25" s="21" t="n">
        <f aca="false">H25-J25</f>
        <v>7</v>
      </c>
      <c r="M25" s="11" t="n">
        <f aca="false">K25*L25</f>
        <v>30342.97</v>
      </c>
    </row>
    <row r="26" customFormat="false" ht="13.8" hidden="false" customHeight="false" outlineLevel="0" collapsed="false">
      <c r="B26" s="12" t="s">
        <v>72</v>
      </c>
      <c r="C26" s="77" t="s">
        <v>141</v>
      </c>
      <c r="D26" s="76"/>
      <c r="E26" s="44" t="s">
        <v>920</v>
      </c>
      <c r="F26" s="44" t="s">
        <v>921</v>
      </c>
      <c r="G26" s="46" t="n">
        <v>45824</v>
      </c>
      <c r="H26" s="16" t="n">
        <f aca="false">G26+30</f>
        <v>45854</v>
      </c>
      <c r="I26" s="17" t="s">
        <v>898</v>
      </c>
      <c r="J26" s="74" t="n">
        <v>45847</v>
      </c>
      <c r="K26" s="75" t="n">
        <v>23830.03</v>
      </c>
      <c r="L26" s="21" t="n">
        <f aca="false">H26-J26</f>
        <v>7</v>
      </c>
      <c r="M26" s="11" t="n">
        <f aca="false">K26*L26</f>
        <v>166810.21</v>
      </c>
    </row>
    <row r="27" customFormat="false" ht="13.8" hidden="false" customHeight="false" outlineLevel="0" collapsed="false">
      <c r="B27" s="12" t="s">
        <v>11</v>
      </c>
      <c r="C27" s="77" t="s">
        <v>750</v>
      </c>
      <c r="D27" s="76"/>
      <c r="E27" s="44" t="s">
        <v>164</v>
      </c>
      <c r="F27" s="44" t="s">
        <v>922</v>
      </c>
      <c r="G27" s="46" t="n">
        <v>45819</v>
      </c>
      <c r="H27" s="16" t="n">
        <f aca="false">G27+30</f>
        <v>45849</v>
      </c>
      <c r="I27" s="17" t="s">
        <v>898</v>
      </c>
      <c r="J27" s="74" t="n">
        <v>45847</v>
      </c>
      <c r="K27" s="75" t="n">
        <v>26223.49</v>
      </c>
      <c r="L27" s="21" t="n">
        <f aca="false">H27-J27</f>
        <v>2</v>
      </c>
      <c r="M27" s="11" t="n">
        <f aca="false">K27*L27</f>
        <v>52446.98</v>
      </c>
    </row>
    <row r="28" customFormat="false" ht="13.8" hidden="false" customHeight="false" outlineLevel="0" collapsed="false">
      <c r="B28" s="12" t="s">
        <v>80</v>
      </c>
      <c r="C28" s="77" t="s">
        <v>109</v>
      </c>
      <c r="D28" s="76"/>
      <c r="E28" s="44" t="s">
        <v>365</v>
      </c>
      <c r="F28" s="44" t="s">
        <v>923</v>
      </c>
      <c r="G28" s="46" t="n">
        <v>45820</v>
      </c>
      <c r="H28" s="16" t="n">
        <f aca="false">G28+30</f>
        <v>45850</v>
      </c>
      <c r="I28" s="17" t="s">
        <v>898</v>
      </c>
      <c r="J28" s="74" t="n">
        <v>45847</v>
      </c>
      <c r="K28" s="75" t="n">
        <v>118.17</v>
      </c>
      <c r="L28" s="21" t="n">
        <f aca="false">H28-J28</f>
        <v>3</v>
      </c>
      <c r="M28" s="11" t="n">
        <f aca="false">K28*L28</f>
        <v>354.51</v>
      </c>
    </row>
    <row r="29" customFormat="false" ht="13.8" hidden="false" customHeight="false" outlineLevel="0" collapsed="false">
      <c r="B29" s="12" t="s">
        <v>11</v>
      </c>
      <c r="C29" s="77" t="s">
        <v>73</v>
      </c>
      <c r="D29" s="76"/>
      <c r="E29" s="44" t="s">
        <v>924</v>
      </c>
      <c r="F29" s="44" t="s">
        <v>468</v>
      </c>
      <c r="G29" s="46" t="n">
        <v>45820</v>
      </c>
      <c r="H29" s="16" t="n">
        <f aca="false">G29+30</f>
        <v>45850</v>
      </c>
      <c r="I29" s="17" t="s">
        <v>898</v>
      </c>
      <c r="J29" s="74" t="n">
        <v>45847</v>
      </c>
      <c r="K29" s="75" t="n">
        <v>16.88</v>
      </c>
      <c r="L29" s="21" t="n">
        <f aca="false">H29-J29</f>
        <v>3</v>
      </c>
      <c r="M29" s="11" t="n">
        <f aca="false">K29*L29</f>
        <v>50.64</v>
      </c>
    </row>
    <row r="30" customFormat="false" ht="13.8" hidden="false" customHeight="false" outlineLevel="0" collapsed="false">
      <c r="B30" s="12" t="s">
        <v>11</v>
      </c>
      <c r="C30" s="77" t="s">
        <v>631</v>
      </c>
      <c r="D30" s="76"/>
      <c r="E30" s="44" t="s">
        <v>925</v>
      </c>
      <c r="F30" s="44" t="s">
        <v>926</v>
      </c>
      <c r="G30" s="46" t="n">
        <v>45826</v>
      </c>
      <c r="H30" s="16" t="n">
        <f aca="false">G30+30</f>
        <v>45856</v>
      </c>
      <c r="I30" s="17" t="s">
        <v>898</v>
      </c>
      <c r="J30" s="74" t="n">
        <v>45847</v>
      </c>
      <c r="K30" s="75" t="n">
        <v>18698.24</v>
      </c>
      <c r="L30" s="21" t="n">
        <f aca="false">H30-J30</f>
        <v>9</v>
      </c>
      <c r="M30" s="11" t="n">
        <f aca="false">K30*L30</f>
        <v>168284.16</v>
      </c>
    </row>
    <row r="31" customFormat="false" ht="13.8" hidden="false" customHeight="false" outlineLevel="0" collapsed="false">
      <c r="B31" s="12" t="s">
        <v>11</v>
      </c>
      <c r="C31" s="77" t="s">
        <v>109</v>
      </c>
      <c r="D31" s="76"/>
      <c r="E31" s="44" t="s">
        <v>154</v>
      </c>
      <c r="F31" s="44" t="s">
        <v>915</v>
      </c>
      <c r="G31" s="46" t="n">
        <v>45820</v>
      </c>
      <c r="H31" s="16" t="n">
        <f aca="false">G31+30</f>
        <v>45850</v>
      </c>
      <c r="I31" s="17" t="s">
        <v>898</v>
      </c>
      <c r="J31" s="74" t="n">
        <v>45847</v>
      </c>
      <c r="K31" s="75" t="n">
        <v>224.12</v>
      </c>
      <c r="L31" s="21" t="n">
        <f aca="false">H31-J31</f>
        <v>3</v>
      </c>
      <c r="M31" s="11" t="n">
        <f aca="false">K31*L31</f>
        <v>672.36</v>
      </c>
    </row>
    <row r="32" customFormat="false" ht="13.8" hidden="false" customHeight="false" outlineLevel="0" collapsed="false">
      <c r="B32" s="12" t="s">
        <v>93</v>
      </c>
      <c r="C32" s="77" t="s">
        <v>73</v>
      </c>
      <c r="D32" s="76"/>
      <c r="E32" s="44" t="s">
        <v>339</v>
      </c>
      <c r="F32" s="44" t="s">
        <v>468</v>
      </c>
      <c r="G32" s="46" t="n">
        <v>45820</v>
      </c>
      <c r="H32" s="16" t="n">
        <f aca="false">G32+30</f>
        <v>45850</v>
      </c>
      <c r="I32" s="17" t="s">
        <v>898</v>
      </c>
      <c r="J32" s="74" t="n">
        <v>45847</v>
      </c>
      <c r="K32" s="75" t="n">
        <v>32.02</v>
      </c>
      <c r="L32" s="21" t="n">
        <f aca="false">H32-J32</f>
        <v>3</v>
      </c>
      <c r="M32" s="11" t="n">
        <f aca="false">K32*L32</f>
        <v>96.06</v>
      </c>
    </row>
    <row r="33" customFormat="false" ht="13.8" hidden="false" customHeight="false" outlineLevel="0" collapsed="false">
      <c r="B33" s="12" t="s">
        <v>97</v>
      </c>
      <c r="C33" s="77" t="s">
        <v>222</v>
      </c>
      <c r="D33" s="76"/>
      <c r="E33" s="44" t="s">
        <v>924</v>
      </c>
      <c r="F33" s="44" t="s">
        <v>927</v>
      </c>
      <c r="G33" s="46" t="n">
        <v>45134</v>
      </c>
      <c r="H33" s="16" t="n">
        <f aca="false">G33+30</f>
        <v>45164</v>
      </c>
      <c r="I33" s="17" t="s">
        <v>898</v>
      </c>
      <c r="J33" s="74" t="n">
        <v>45847</v>
      </c>
      <c r="K33" s="75" t="n">
        <v>16810.29</v>
      </c>
      <c r="L33" s="21" t="n">
        <f aca="false">H33-J33</f>
        <v>-683</v>
      </c>
      <c r="M33" s="11" t="n">
        <f aca="false">K33*L33</f>
        <v>-11481428.07</v>
      </c>
    </row>
    <row r="34" customFormat="false" ht="13.8" hidden="false" customHeight="false" outlineLevel="0" collapsed="false">
      <c r="B34" s="12" t="s">
        <v>11</v>
      </c>
      <c r="C34" s="77" t="s">
        <v>222</v>
      </c>
      <c r="D34" s="76"/>
      <c r="E34" s="44" t="s">
        <v>139</v>
      </c>
      <c r="F34" s="44" t="s">
        <v>927</v>
      </c>
      <c r="G34" s="46" t="n">
        <v>45134</v>
      </c>
      <c r="H34" s="16" t="n">
        <f aca="false">G34+30</f>
        <v>45164</v>
      </c>
      <c r="I34" s="17" t="s">
        <v>898</v>
      </c>
      <c r="J34" s="74" t="n">
        <v>45847</v>
      </c>
      <c r="K34" s="75" t="n">
        <v>19619</v>
      </c>
      <c r="L34" s="21" t="n">
        <f aca="false">H34-J34</f>
        <v>-683</v>
      </c>
      <c r="M34" s="11" t="n">
        <f aca="false">K34*L34</f>
        <v>-13399777</v>
      </c>
    </row>
    <row r="35" customFormat="false" ht="13.8" hidden="false" customHeight="false" outlineLevel="0" collapsed="false">
      <c r="B35" s="12" t="s">
        <v>104</v>
      </c>
      <c r="C35" s="77" t="s">
        <v>928</v>
      </c>
      <c r="D35" s="76"/>
      <c r="E35" s="44" t="s">
        <v>18</v>
      </c>
      <c r="F35" s="44" t="s">
        <v>929</v>
      </c>
      <c r="G35" s="46" t="n">
        <v>45826</v>
      </c>
      <c r="H35" s="16" t="n">
        <f aca="false">G35+30</f>
        <v>45856</v>
      </c>
      <c r="I35" s="17" t="s">
        <v>898</v>
      </c>
      <c r="J35" s="74" t="n">
        <v>45847</v>
      </c>
      <c r="K35" s="75" t="n">
        <v>117525.85</v>
      </c>
      <c r="L35" s="21" t="n">
        <f aca="false">H35-J35</f>
        <v>9</v>
      </c>
      <c r="M35" s="11" t="n">
        <f aca="false">K35*L35</f>
        <v>1057732.65</v>
      </c>
    </row>
    <row r="36" customFormat="false" ht="13.8" hidden="false" customHeight="false" outlineLevel="0" collapsed="false">
      <c r="B36" s="12" t="s">
        <v>108</v>
      </c>
      <c r="C36" s="77" t="s">
        <v>66</v>
      </c>
      <c r="D36" s="76"/>
      <c r="E36" s="44" t="s">
        <v>63</v>
      </c>
      <c r="F36" s="44" t="s">
        <v>930</v>
      </c>
      <c r="G36" s="46" t="n">
        <v>45826</v>
      </c>
      <c r="H36" s="16" t="n">
        <f aca="false">G36+30</f>
        <v>45856</v>
      </c>
      <c r="I36" s="17" t="s">
        <v>898</v>
      </c>
      <c r="J36" s="74" t="n">
        <v>45847</v>
      </c>
      <c r="K36" s="75" t="n">
        <v>76010</v>
      </c>
      <c r="L36" s="21" t="n">
        <f aca="false">H36-J36</f>
        <v>9</v>
      </c>
      <c r="M36" s="11" t="n">
        <f aca="false">K36*L36</f>
        <v>684090</v>
      </c>
    </row>
    <row r="37" customFormat="false" ht="13.8" hidden="false" customHeight="false" outlineLevel="0" collapsed="false">
      <c r="B37" s="12" t="s">
        <v>111</v>
      </c>
      <c r="C37" s="77" t="s">
        <v>343</v>
      </c>
      <c r="D37" s="76"/>
      <c r="E37" s="44" t="s">
        <v>30</v>
      </c>
      <c r="F37" s="44" t="s">
        <v>931</v>
      </c>
      <c r="G37" s="46" t="n">
        <v>45831</v>
      </c>
      <c r="H37" s="16" t="n">
        <f aca="false">G37+30</f>
        <v>45861</v>
      </c>
      <c r="I37" s="17" t="s">
        <v>898</v>
      </c>
      <c r="J37" s="74" t="n">
        <v>45847</v>
      </c>
      <c r="K37" s="75" t="n">
        <v>169476.66</v>
      </c>
      <c r="L37" s="21" t="n">
        <f aca="false">H37-J37</f>
        <v>14</v>
      </c>
      <c r="M37" s="11" t="n">
        <f aca="false">K37*L37</f>
        <v>2372673.24</v>
      </c>
    </row>
    <row r="38" customFormat="false" ht="13.8" hidden="false" customHeight="false" outlineLevel="0" collapsed="false">
      <c r="B38" s="12" t="s">
        <v>115</v>
      </c>
      <c r="C38" s="77" t="s">
        <v>375</v>
      </c>
      <c r="D38" s="76"/>
      <c r="E38" s="44" t="s">
        <v>14</v>
      </c>
      <c r="F38" s="44" t="s">
        <v>888</v>
      </c>
      <c r="G38" s="46" t="n">
        <v>45785</v>
      </c>
      <c r="H38" s="16" t="n">
        <f aca="false">G38+30</f>
        <v>45815</v>
      </c>
      <c r="I38" s="17" t="s">
        <v>898</v>
      </c>
      <c r="J38" s="74" t="n">
        <v>45847</v>
      </c>
      <c r="K38" s="75" t="n">
        <v>5045.46</v>
      </c>
      <c r="L38" s="21" t="n">
        <f aca="false">H38-J38</f>
        <v>-32</v>
      </c>
      <c r="M38" s="11" t="n">
        <f aca="false">K38*L38</f>
        <v>-161454.72</v>
      </c>
    </row>
    <row r="39" customFormat="false" ht="13.8" hidden="false" customHeight="false" outlineLevel="0" collapsed="false">
      <c r="B39" s="12" t="s">
        <v>120</v>
      </c>
      <c r="C39" s="77" t="s">
        <v>932</v>
      </c>
      <c r="D39" s="76"/>
      <c r="E39" s="44" t="s">
        <v>26</v>
      </c>
      <c r="F39" s="44" t="s">
        <v>933</v>
      </c>
      <c r="G39" s="46" t="n">
        <v>45776</v>
      </c>
      <c r="H39" s="16" t="n">
        <f aca="false">G39+30</f>
        <v>45806</v>
      </c>
      <c r="I39" s="17" t="s">
        <v>898</v>
      </c>
      <c r="J39" s="74" t="n">
        <v>45847</v>
      </c>
      <c r="K39" s="75" t="n">
        <v>586.68</v>
      </c>
      <c r="L39" s="21" t="n">
        <f aca="false">H39-J39</f>
        <v>-41</v>
      </c>
      <c r="M39" s="11" t="n">
        <f aca="false">K39*L39</f>
        <v>-24053.88</v>
      </c>
    </row>
    <row r="40" customFormat="false" ht="13.8" hidden="false" customHeight="false" outlineLevel="0" collapsed="false">
      <c r="B40" s="12" t="s">
        <v>125</v>
      </c>
      <c r="C40" s="77" t="s">
        <v>243</v>
      </c>
      <c r="D40" s="76"/>
      <c r="E40" s="44" t="s">
        <v>934</v>
      </c>
      <c r="F40" s="44" t="s">
        <v>893</v>
      </c>
      <c r="G40" s="78" t="n">
        <v>45817</v>
      </c>
      <c r="H40" s="16" t="n">
        <f aca="false">G40+30</f>
        <v>45847</v>
      </c>
      <c r="I40" s="17" t="s">
        <v>898</v>
      </c>
      <c r="J40" s="74" t="n">
        <v>45847</v>
      </c>
      <c r="K40" s="75" t="n">
        <v>144573.88</v>
      </c>
      <c r="L40" s="21" t="n">
        <f aca="false">H40-J40</f>
        <v>0</v>
      </c>
      <c r="M40" s="11" t="n">
        <f aca="false">K40*L40</f>
        <v>0</v>
      </c>
    </row>
    <row r="41" customFormat="false" ht="13.8" hidden="false" customHeight="false" outlineLevel="0" collapsed="false">
      <c r="B41" s="12" t="s">
        <v>128</v>
      </c>
      <c r="C41" s="77" t="s">
        <v>935</v>
      </c>
      <c r="D41" s="76"/>
      <c r="E41" s="44" t="s">
        <v>30</v>
      </c>
      <c r="F41" s="44" t="s">
        <v>936</v>
      </c>
      <c r="G41" s="46" t="n">
        <v>45793</v>
      </c>
      <c r="H41" s="16" t="n">
        <f aca="false">G41+30</f>
        <v>45823</v>
      </c>
      <c r="I41" s="17" t="s">
        <v>898</v>
      </c>
      <c r="J41" s="74" t="n">
        <v>45847</v>
      </c>
      <c r="K41" s="75" t="n">
        <v>376.27</v>
      </c>
      <c r="L41" s="21" t="n">
        <f aca="false">H41-J41</f>
        <v>-24</v>
      </c>
      <c r="M41" s="11" t="n">
        <f aca="false">K41*L41</f>
        <v>-9030.48</v>
      </c>
    </row>
    <row r="42" customFormat="false" ht="13.8" hidden="false" customHeight="false" outlineLevel="0" collapsed="false">
      <c r="B42" s="12" t="s">
        <v>131</v>
      </c>
      <c r="C42" s="77" t="s">
        <v>565</v>
      </c>
      <c r="D42" s="76"/>
      <c r="E42" s="44" t="s">
        <v>22</v>
      </c>
      <c r="F42" s="44" t="s">
        <v>931</v>
      </c>
      <c r="G42" s="46" t="n">
        <v>45834</v>
      </c>
      <c r="H42" s="16" t="n">
        <f aca="false">G42+30</f>
        <v>45864</v>
      </c>
      <c r="I42" s="17" t="s">
        <v>898</v>
      </c>
      <c r="J42" s="74" t="n">
        <v>45847</v>
      </c>
      <c r="K42" s="75" t="n">
        <v>561.81</v>
      </c>
      <c r="L42" s="21" t="n">
        <f aca="false">H42-J42</f>
        <v>17</v>
      </c>
      <c r="M42" s="11" t="n">
        <f aca="false">K42*L42</f>
        <v>9550.77</v>
      </c>
    </row>
    <row r="43" customFormat="false" ht="13.8" hidden="false" customHeight="false" outlineLevel="0" collapsed="false">
      <c r="B43" s="12" t="s">
        <v>23</v>
      </c>
      <c r="C43" s="77" t="s">
        <v>937</v>
      </c>
      <c r="D43" s="76"/>
      <c r="E43" s="44" t="s">
        <v>30</v>
      </c>
      <c r="F43" s="44" t="s">
        <v>938</v>
      </c>
      <c r="G43" s="46" t="n">
        <v>45831</v>
      </c>
      <c r="H43" s="16" t="n">
        <f aca="false">G43+30</f>
        <v>45861</v>
      </c>
      <c r="I43" s="17" t="s">
        <v>898</v>
      </c>
      <c r="J43" s="74" t="n">
        <v>45847</v>
      </c>
      <c r="K43" s="75" t="n">
        <v>220</v>
      </c>
      <c r="L43" s="21" t="n">
        <f aca="false">H43-J43</f>
        <v>14</v>
      </c>
      <c r="M43" s="11" t="n">
        <f aca="false">K43*L43</f>
        <v>3080</v>
      </c>
    </row>
    <row r="44" customFormat="false" ht="13.8" hidden="false" customHeight="false" outlineLevel="0" collapsed="false">
      <c r="B44" s="12" t="s">
        <v>939</v>
      </c>
      <c r="C44" s="77" t="s">
        <v>937</v>
      </c>
      <c r="D44" s="76"/>
      <c r="E44" s="44" t="s">
        <v>22</v>
      </c>
      <c r="F44" s="44" t="s">
        <v>940</v>
      </c>
      <c r="G44" s="46" t="n">
        <v>45831</v>
      </c>
      <c r="H44" s="16" t="n">
        <f aca="false">G44+30</f>
        <v>45861</v>
      </c>
      <c r="I44" s="17" t="s">
        <v>898</v>
      </c>
      <c r="J44" s="74" t="n">
        <v>45847</v>
      </c>
      <c r="K44" s="75" t="n">
        <v>550</v>
      </c>
      <c r="L44" s="21" t="n">
        <f aca="false">H44-J44</f>
        <v>14</v>
      </c>
      <c r="M44" s="11" t="n">
        <f aca="false">K44*L44</f>
        <v>7700</v>
      </c>
    </row>
    <row r="45" customFormat="false" ht="13.8" hidden="false" customHeight="false" outlineLevel="0" collapsed="false">
      <c r="B45" s="12" t="s">
        <v>23</v>
      </c>
      <c r="C45" s="77" t="s">
        <v>941</v>
      </c>
      <c r="D45" s="76"/>
      <c r="E45" s="44" t="s">
        <v>118</v>
      </c>
      <c r="F45" s="44" t="s">
        <v>282</v>
      </c>
      <c r="G45" s="46" t="n">
        <v>45833</v>
      </c>
      <c r="H45" s="16" t="n">
        <f aca="false">G45+30</f>
        <v>45863</v>
      </c>
      <c r="I45" s="17" t="s">
        <v>898</v>
      </c>
      <c r="J45" s="74" t="n">
        <v>45847</v>
      </c>
      <c r="K45" s="75" t="n">
        <v>78034</v>
      </c>
      <c r="L45" s="21" t="n">
        <f aca="false">H45-J45</f>
        <v>16</v>
      </c>
      <c r="M45" s="11" t="n">
        <f aca="false">K45*L45</f>
        <v>1248544</v>
      </c>
    </row>
    <row r="46" customFormat="false" ht="13.8" hidden="false" customHeight="false" outlineLevel="0" collapsed="false">
      <c r="B46" s="12" t="s">
        <v>942</v>
      </c>
      <c r="C46" s="77" t="s">
        <v>255</v>
      </c>
      <c r="D46" s="76"/>
      <c r="E46" s="44" t="s">
        <v>943</v>
      </c>
      <c r="F46" s="44" t="s">
        <v>282</v>
      </c>
      <c r="G46" s="46" t="n">
        <v>45826</v>
      </c>
      <c r="H46" s="16" t="n">
        <f aca="false">G46+30</f>
        <v>45856</v>
      </c>
      <c r="I46" s="17" t="s">
        <v>898</v>
      </c>
      <c r="J46" s="74" t="n">
        <v>45847</v>
      </c>
      <c r="K46" s="75" t="n">
        <v>1088.59</v>
      </c>
      <c r="L46" s="21" t="n">
        <f aca="false">H46-J46</f>
        <v>9</v>
      </c>
      <c r="M46" s="11" t="n">
        <f aca="false">K46*L46</f>
        <v>9797.31</v>
      </c>
    </row>
    <row r="47" customFormat="false" ht="13.8" hidden="false" customHeight="false" outlineLevel="0" collapsed="false">
      <c r="B47" s="12" t="s">
        <v>23</v>
      </c>
      <c r="C47" s="77" t="s">
        <v>533</v>
      </c>
      <c r="D47" s="76"/>
      <c r="E47" s="44" t="s">
        <v>30</v>
      </c>
      <c r="F47" s="44" t="s">
        <v>944</v>
      </c>
      <c r="G47" s="46" t="n">
        <v>45826</v>
      </c>
      <c r="H47" s="16" t="n">
        <f aca="false">G47+30</f>
        <v>45856</v>
      </c>
      <c r="I47" s="17" t="s">
        <v>898</v>
      </c>
      <c r="J47" s="74" t="n">
        <v>45847</v>
      </c>
      <c r="K47" s="75" t="n">
        <v>3661.64</v>
      </c>
      <c r="L47" s="21" t="n">
        <f aca="false">H47-J47</f>
        <v>9</v>
      </c>
      <c r="M47" s="11" t="n">
        <f aca="false">K47*L47</f>
        <v>32954.76</v>
      </c>
    </row>
    <row r="48" customFormat="false" ht="13.8" hidden="false" customHeight="false" outlineLevel="0" collapsed="false">
      <c r="B48" s="12" t="s">
        <v>945</v>
      </c>
      <c r="C48" s="77" t="s">
        <v>109</v>
      </c>
      <c r="D48" s="76"/>
      <c r="E48" s="44" t="s">
        <v>118</v>
      </c>
      <c r="F48" s="44" t="s">
        <v>468</v>
      </c>
      <c r="G48" s="46" t="n">
        <v>45820</v>
      </c>
      <c r="H48" s="16" t="n">
        <f aca="false">G48+30</f>
        <v>45850</v>
      </c>
      <c r="I48" s="17" t="s">
        <v>898</v>
      </c>
      <c r="J48" s="74" t="n">
        <v>45847</v>
      </c>
      <c r="K48" s="75" t="n">
        <v>214.45</v>
      </c>
      <c r="L48" s="21" t="n">
        <f aca="false">H48-J48</f>
        <v>3</v>
      </c>
      <c r="M48" s="11" t="n">
        <f aca="false">K48*L48</f>
        <v>643.35</v>
      </c>
    </row>
    <row r="49" customFormat="false" ht="13.8" hidden="false" customHeight="false" outlineLevel="0" collapsed="false">
      <c r="B49" s="12" t="s">
        <v>23</v>
      </c>
      <c r="C49" s="77" t="s">
        <v>73</v>
      </c>
      <c r="D49" s="76"/>
      <c r="E49" s="44" t="s">
        <v>164</v>
      </c>
      <c r="F49" s="44" t="s">
        <v>468</v>
      </c>
      <c r="G49" s="46" t="n">
        <v>45820</v>
      </c>
      <c r="H49" s="16" t="n">
        <f aca="false">G49+30</f>
        <v>45850</v>
      </c>
      <c r="I49" s="17" t="s">
        <v>898</v>
      </c>
      <c r="J49" s="74" t="n">
        <v>45847</v>
      </c>
      <c r="K49" s="75" t="n">
        <v>30.64</v>
      </c>
      <c r="L49" s="21" t="n">
        <f aca="false">H49-J49</f>
        <v>3</v>
      </c>
      <c r="M49" s="11" t="n">
        <f aca="false">K49*L49</f>
        <v>91.92</v>
      </c>
    </row>
    <row r="50" customFormat="false" ht="13.8" hidden="false" customHeight="false" outlineLevel="0" collapsed="false">
      <c r="B50" s="12" t="s">
        <v>946</v>
      </c>
      <c r="C50" s="77" t="s">
        <v>533</v>
      </c>
      <c r="D50" s="76"/>
      <c r="E50" s="44" t="s">
        <v>51</v>
      </c>
      <c r="F50" s="44" t="s">
        <v>947</v>
      </c>
      <c r="G50" s="46" t="n">
        <v>45762</v>
      </c>
      <c r="H50" s="16" t="n">
        <f aca="false">G50+30</f>
        <v>45792</v>
      </c>
      <c r="I50" s="17" t="s">
        <v>898</v>
      </c>
      <c r="J50" s="74" t="n">
        <v>45847</v>
      </c>
      <c r="K50" s="75" t="n">
        <v>8428.99</v>
      </c>
      <c r="L50" s="21" t="n">
        <f aca="false">H50-J50</f>
        <v>-55</v>
      </c>
      <c r="M50" s="11" t="n">
        <f aca="false">K50*L50</f>
        <v>-463594.45</v>
      </c>
    </row>
    <row r="51" customFormat="false" ht="13.8" hidden="false" customHeight="false" outlineLevel="0" collapsed="false">
      <c r="B51" s="12" t="s">
        <v>11</v>
      </c>
      <c r="C51" s="77" t="s">
        <v>109</v>
      </c>
      <c r="D51" s="76"/>
      <c r="E51" s="44" t="s">
        <v>139</v>
      </c>
      <c r="F51" s="44" t="s">
        <v>915</v>
      </c>
      <c r="G51" s="46" t="n">
        <v>45820</v>
      </c>
      <c r="H51" s="16" t="n">
        <f aca="false">G51+30</f>
        <v>45850</v>
      </c>
      <c r="I51" s="17" t="s">
        <v>898</v>
      </c>
      <c r="J51" s="74" t="n">
        <v>45847</v>
      </c>
      <c r="K51" s="75" t="n">
        <v>240.69</v>
      </c>
      <c r="L51" s="21" t="n">
        <f aca="false">H51-J51</f>
        <v>3</v>
      </c>
      <c r="M51" s="11" t="n">
        <f aca="false">K51*L51</f>
        <v>722.07</v>
      </c>
    </row>
    <row r="52" customFormat="false" ht="13.8" hidden="false" customHeight="false" outlineLevel="0" collapsed="false">
      <c r="B52" s="12" t="s">
        <v>948</v>
      </c>
      <c r="C52" s="77" t="s">
        <v>73</v>
      </c>
      <c r="D52" s="76"/>
      <c r="E52" s="44" t="s">
        <v>312</v>
      </c>
      <c r="F52" s="44" t="s">
        <v>468</v>
      </c>
      <c r="G52" s="46" t="n">
        <v>45820</v>
      </c>
      <c r="H52" s="16" t="n">
        <f aca="false">G52+30</f>
        <v>45850</v>
      </c>
      <c r="I52" s="17" t="s">
        <v>898</v>
      </c>
      <c r="J52" s="74" t="n">
        <v>45847</v>
      </c>
      <c r="K52" s="75" t="n">
        <v>34.38</v>
      </c>
      <c r="L52" s="21" t="n">
        <f aca="false">H52-J52</f>
        <v>3</v>
      </c>
      <c r="M52" s="11" t="n">
        <f aca="false">K52*L52</f>
        <v>103.14</v>
      </c>
    </row>
    <row r="53" customFormat="false" ht="13.8" hidden="false" customHeight="false" outlineLevel="0" collapsed="false">
      <c r="B53" s="12" t="s">
        <v>11</v>
      </c>
      <c r="C53" s="72" t="s">
        <v>949</v>
      </c>
      <c r="D53" s="76"/>
      <c r="E53" s="44" t="s">
        <v>107</v>
      </c>
      <c r="F53" s="44" t="s">
        <v>950</v>
      </c>
      <c r="G53" s="46" t="n">
        <v>45811</v>
      </c>
      <c r="H53" s="16" t="n">
        <f aca="false">G53+30</f>
        <v>45841</v>
      </c>
      <c r="I53" s="17" t="n">
        <v>465</v>
      </c>
      <c r="J53" s="74" t="n">
        <v>45847</v>
      </c>
      <c r="K53" s="75" t="n">
        <v>6718.07</v>
      </c>
      <c r="L53" s="21" t="n">
        <f aca="false">H53-J53</f>
        <v>-6</v>
      </c>
      <c r="M53" s="11" t="n">
        <f aca="false">K53*L53</f>
        <v>-40308.42</v>
      </c>
    </row>
    <row r="54" customFormat="false" ht="13.8" hidden="false" customHeight="false" outlineLevel="0" collapsed="false">
      <c r="B54" s="12" t="s">
        <v>951</v>
      </c>
      <c r="C54" s="72" t="s">
        <v>156</v>
      </c>
      <c r="D54" s="76"/>
      <c r="E54" s="44" t="s">
        <v>118</v>
      </c>
      <c r="F54" s="44" t="s">
        <v>872</v>
      </c>
      <c r="G54" s="46" t="n">
        <v>45845</v>
      </c>
      <c r="H54" s="16" t="n">
        <f aca="false">G54+30</f>
        <v>45875</v>
      </c>
      <c r="I54" s="17" t="n">
        <v>470</v>
      </c>
      <c r="J54" s="74" t="n">
        <v>45847</v>
      </c>
      <c r="K54" s="75" t="n">
        <v>5720</v>
      </c>
      <c r="L54" s="21" t="n">
        <f aca="false">H54-J54</f>
        <v>28</v>
      </c>
      <c r="M54" s="11" t="n">
        <f aca="false">K54*L54</f>
        <v>160160</v>
      </c>
    </row>
    <row r="55" customFormat="false" ht="13.8" hidden="false" customHeight="false" outlineLevel="0" collapsed="false">
      <c r="B55" s="12" t="s">
        <v>952</v>
      </c>
      <c r="C55" s="72" t="s">
        <v>427</v>
      </c>
      <c r="D55" s="76"/>
      <c r="E55" s="44" t="s">
        <v>953</v>
      </c>
      <c r="F55" s="44" t="s">
        <v>954</v>
      </c>
      <c r="G55" s="46" t="n">
        <v>45845</v>
      </c>
      <c r="H55" s="16" t="n">
        <f aca="false">G55+30</f>
        <v>45875</v>
      </c>
      <c r="I55" s="17" t="n">
        <v>469</v>
      </c>
      <c r="J55" s="74" t="n">
        <v>45847</v>
      </c>
      <c r="K55" s="75" t="n">
        <v>2500</v>
      </c>
      <c r="L55" s="21" t="n">
        <f aca="false">H55-J55</f>
        <v>28</v>
      </c>
      <c r="M55" s="11" t="n">
        <f aca="false">K55*L55</f>
        <v>70000</v>
      </c>
    </row>
    <row r="56" customFormat="false" ht="13.8" hidden="false" customHeight="false" outlineLevel="0" collapsed="false">
      <c r="B56" s="12" t="s">
        <v>955</v>
      </c>
      <c r="C56" s="72" t="s">
        <v>653</v>
      </c>
      <c r="D56" s="76"/>
      <c r="E56" s="44" t="s">
        <v>956</v>
      </c>
      <c r="F56" s="44" t="s">
        <v>957</v>
      </c>
      <c r="G56" s="46" t="n">
        <v>45846</v>
      </c>
      <c r="H56" s="16" t="n">
        <f aca="false">G56+30</f>
        <v>45876</v>
      </c>
      <c r="I56" s="17" t="n">
        <v>467</v>
      </c>
      <c r="J56" s="74" t="n">
        <v>45847</v>
      </c>
      <c r="K56" s="75" t="n">
        <v>87740</v>
      </c>
      <c r="L56" s="21" t="n">
        <f aca="false">H56-J56</f>
        <v>29</v>
      </c>
      <c r="M56" s="11" t="n">
        <f aca="false">K56*L56</f>
        <v>2544460</v>
      </c>
    </row>
    <row r="57" customFormat="false" ht="13.8" hidden="false" customHeight="false" outlineLevel="0" collapsed="false">
      <c r="B57" s="12" t="s">
        <v>958</v>
      </c>
      <c r="C57" s="72" t="s">
        <v>959</v>
      </c>
      <c r="D57" s="76"/>
      <c r="E57" s="44" t="s">
        <v>26</v>
      </c>
      <c r="F57" s="44" t="s">
        <v>960</v>
      </c>
      <c r="G57" s="46" t="n">
        <v>45800</v>
      </c>
      <c r="H57" s="16" t="n">
        <f aca="false">G57+30</f>
        <v>45830</v>
      </c>
      <c r="I57" s="17" t="n">
        <v>466</v>
      </c>
      <c r="J57" s="74" t="n">
        <v>45847</v>
      </c>
      <c r="K57" s="75" t="n">
        <v>122.91</v>
      </c>
      <c r="L57" s="21" t="n">
        <f aca="false">H57-J57</f>
        <v>-17</v>
      </c>
      <c r="M57" s="11" t="n">
        <f aca="false">K57*L57</f>
        <v>-2089.47</v>
      </c>
    </row>
    <row r="58" customFormat="false" ht="13.8" hidden="false" customHeight="false" outlineLevel="0" collapsed="false">
      <c r="B58" s="12" t="s">
        <v>961</v>
      </c>
      <c r="C58" s="77" t="s">
        <v>98</v>
      </c>
      <c r="D58" s="76"/>
      <c r="E58" s="44" t="s">
        <v>22</v>
      </c>
      <c r="F58" s="44" t="s">
        <v>962</v>
      </c>
      <c r="G58" s="46" t="n">
        <v>45804</v>
      </c>
      <c r="H58" s="16" t="n">
        <f aca="false">G58+30</f>
        <v>45834</v>
      </c>
      <c r="I58" s="17" t="s">
        <v>898</v>
      </c>
      <c r="J58" s="74" t="n">
        <v>45847</v>
      </c>
      <c r="K58" s="75" t="n">
        <v>3044.75</v>
      </c>
      <c r="L58" s="21" t="n">
        <f aca="false">H58-J58</f>
        <v>-13</v>
      </c>
      <c r="M58" s="11" t="n">
        <f aca="false">K58*L58</f>
        <v>-39581.75</v>
      </c>
    </row>
    <row r="59" customFormat="false" ht="13.8" hidden="false" customHeight="false" outlineLevel="0" collapsed="false">
      <c r="B59" s="12" t="s">
        <v>23</v>
      </c>
      <c r="C59" s="77" t="s">
        <v>61</v>
      </c>
      <c r="D59" s="76"/>
      <c r="E59" s="44" t="s">
        <v>96</v>
      </c>
      <c r="F59" s="44" t="s">
        <v>963</v>
      </c>
      <c r="G59" s="46" t="n">
        <v>45798</v>
      </c>
      <c r="H59" s="16" t="n">
        <f aca="false">G59+30</f>
        <v>45828</v>
      </c>
      <c r="I59" s="17" t="s">
        <v>898</v>
      </c>
      <c r="J59" s="74" t="n">
        <v>45847</v>
      </c>
      <c r="K59" s="75" t="n">
        <v>2029.83</v>
      </c>
      <c r="L59" s="21" t="n">
        <f aca="false">H59-J59</f>
        <v>-19</v>
      </c>
      <c r="M59" s="11" t="n">
        <f aca="false">K59*L59</f>
        <v>-38566.77</v>
      </c>
    </row>
    <row r="60" customFormat="false" ht="13.8" hidden="false" customHeight="false" outlineLevel="0" collapsed="false">
      <c r="B60" s="12" t="s">
        <v>964</v>
      </c>
      <c r="C60" s="77" t="s">
        <v>76</v>
      </c>
      <c r="D60" s="76"/>
      <c r="E60" s="44" t="s">
        <v>63</v>
      </c>
      <c r="F60" s="44" t="s">
        <v>885</v>
      </c>
      <c r="G60" s="46" t="n">
        <v>45803</v>
      </c>
      <c r="H60" s="16" t="n">
        <f aca="false">G60+30</f>
        <v>45833</v>
      </c>
      <c r="I60" s="17" t="s">
        <v>898</v>
      </c>
      <c r="J60" s="74" t="n">
        <v>45847</v>
      </c>
      <c r="K60" s="75" t="n">
        <v>684.99</v>
      </c>
      <c r="L60" s="21" t="n">
        <f aca="false">H60-J60</f>
        <v>-14</v>
      </c>
      <c r="M60" s="11" t="n">
        <f aca="false">K60*L60</f>
        <v>-9589.86</v>
      </c>
    </row>
    <row r="61" customFormat="false" ht="13.8" hidden="false" customHeight="false" outlineLevel="0" collapsed="false">
      <c r="B61" s="12" t="s">
        <v>11</v>
      </c>
      <c r="C61" s="77" t="s">
        <v>121</v>
      </c>
      <c r="D61" s="76"/>
      <c r="E61" s="44" t="s">
        <v>965</v>
      </c>
      <c r="F61" s="44" t="s">
        <v>963</v>
      </c>
      <c r="G61" s="46" t="n">
        <v>45803</v>
      </c>
      <c r="H61" s="16" t="n">
        <f aca="false">G61+30</f>
        <v>45833</v>
      </c>
      <c r="I61" s="17" t="s">
        <v>898</v>
      </c>
      <c r="J61" s="74" t="n">
        <v>45847</v>
      </c>
      <c r="K61" s="75" t="n">
        <v>1014.92</v>
      </c>
      <c r="L61" s="21" t="n">
        <f aca="false">H61-J61</f>
        <v>-14</v>
      </c>
      <c r="M61" s="11" t="n">
        <f aca="false">K61*L61</f>
        <v>-14208.88</v>
      </c>
    </row>
    <row r="62" customFormat="false" ht="13.8" hidden="false" customHeight="false" outlineLevel="0" collapsed="false">
      <c r="B62" s="12" t="s">
        <v>966</v>
      </c>
      <c r="C62" s="77" t="s">
        <v>967</v>
      </c>
      <c r="D62" s="76"/>
      <c r="E62" s="44" t="s">
        <v>107</v>
      </c>
      <c r="F62" s="44" t="s">
        <v>968</v>
      </c>
      <c r="G62" s="46" t="n">
        <v>45728</v>
      </c>
      <c r="H62" s="16" t="n">
        <f aca="false">G62+30</f>
        <v>45758</v>
      </c>
      <c r="I62" s="17" t="s">
        <v>898</v>
      </c>
      <c r="J62" s="74" t="n">
        <v>45847</v>
      </c>
      <c r="K62" s="75" t="n">
        <v>5938.35</v>
      </c>
      <c r="L62" s="21" t="n">
        <f aca="false">H62-J62</f>
        <v>-89</v>
      </c>
      <c r="M62" s="11" t="n">
        <f aca="false">K62*L62</f>
        <v>-528513.15</v>
      </c>
    </row>
    <row r="63" customFormat="false" ht="13.8" hidden="false" customHeight="false" outlineLevel="0" collapsed="false">
      <c r="B63" s="12" t="s">
        <v>23</v>
      </c>
      <c r="C63" s="77" t="s">
        <v>969</v>
      </c>
      <c r="D63" s="76"/>
      <c r="E63" s="44" t="s">
        <v>59</v>
      </c>
      <c r="F63" s="44" t="s">
        <v>970</v>
      </c>
      <c r="G63" s="46" t="n">
        <v>45726</v>
      </c>
      <c r="H63" s="16" t="n">
        <f aca="false">G63+30</f>
        <v>45756</v>
      </c>
      <c r="I63" s="17" t="s">
        <v>898</v>
      </c>
      <c r="J63" s="74" t="n">
        <v>45847</v>
      </c>
      <c r="K63" s="75" t="n">
        <v>3222</v>
      </c>
      <c r="L63" s="21" t="n">
        <f aca="false">H63-J63</f>
        <v>-91</v>
      </c>
      <c r="M63" s="11" t="n">
        <f aca="false">K63*L63</f>
        <v>-293202</v>
      </c>
    </row>
    <row r="64" customFormat="false" ht="13.8" hidden="false" customHeight="false" outlineLevel="0" collapsed="false">
      <c r="B64" s="12" t="s">
        <v>971</v>
      </c>
      <c r="C64" s="77" t="s">
        <v>972</v>
      </c>
      <c r="D64" s="76"/>
      <c r="E64" s="44" t="s">
        <v>51</v>
      </c>
      <c r="F64" s="44" t="s">
        <v>973</v>
      </c>
      <c r="G64" s="46" t="n">
        <v>45754</v>
      </c>
      <c r="H64" s="16" t="n">
        <f aca="false">G64+30</f>
        <v>45784</v>
      </c>
      <c r="I64" s="17" t="s">
        <v>898</v>
      </c>
      <c r="J64" s="74" t="n">
        <v>45847</v>
      </c>
      <c r="K64" s="75" t="n">
        <v>1080</v>
      </c>
      <c r="L64" s="21" t="n">
        <f aca="false">H64-J64</f>
        <v>-63</v>
      </c>
      <c r="M64" s="11" t="n">
        <f aca="false">K64*L64</f>
        <v>-68040</v>
      </c>
    </row>
    <row r="65" customFormat="false" ht="13.8" hidden="false" customHeight="false" outlineLevel="0" collapsed="false">
      <c r="B65" s="12" t="s">
        <v>11</v>
      </c>
      <c r="C65" s="77" t="s">
        <v>974</v>
      </c>
      <c r="D65" s="76"/>
      <c r="E65" s="44" t="s">
        <v>26</v>
      </c>
      <c r="F65" s="44" t="s">
        <v>908</v>
      </c>
      <c r="G65" s="46" t="n">
        <v>45800</v>
      </c>
      <c r="H65" s="16" t="n">
        <f aca="false">G65+30</f>
        <v>45830</v>
      </c>
      <c r="I65" s="17" t="s">
        <v>898</v>
      </c>
      <c r="J65" s="74" t="n">
        <v>45847</v>
      </c>
      <c r="K65" s="75" t="n">
        <v>3798.2</v>
      </c>
      <c r="L65" s="21" t="n">
        <f aca="false">H65-J65</f>
        <v>-17</v>
      </c>
      <c r="M65" s="11" t="n">
        <f aca="false">K65*L65</f>
        <v>-64569.4</v>
      </c>
    </row>
    <row r="66" customFormat="false" ht="13.8" hidden="false" customHeight="false" outlineLevel="0" collapsed="false">
      <c r="B66" s="12" t="s">
        <v>975</v>
      </c>
      <c r="C66" s="77" t="s">
        <v>12</v>
      </c>
      <c r="D66" s="76"/>
      <c r="E66" s="44" t="s">
        <v>37</v>
      </c>
      <c r="F66" s="44" t="s">
        <v>875</v>
      </c>
      <c r="G66" s="46" t="n">
        <v>45819</v>
      </c>
      <c r="H66" s="16" t="n">
        <f aca="false">G66+30</f>
        <v>45849</v>
      </c>
      <c r="I66" s="17" t="s">
        <v>898</v>
      </c>
      <c r="J66" s="74" t="n">
        <v>45847</v>
      </c>
      <c r="K66" s="75" t="n">
        <v>833.4</v>
      </c>
      <c r="L66" s="21" t="n">
        <f aca="false">H66-J66</f>
        <v>2</v>
      </c>
      <c r="M66" s="11" t="n">
        <f aca="false">K66*L66</f>
        <v>1666.8</v>
      </c>
    </row>
    <row r="67" customFormat="false" ht="13.8" hidden="false" customHeight="false" outlineLevel="0" collapsed="false">
      <c r="B67" s="12" t="s">
        <v>11</v>
      </c>
      <c r="C67" s="77" t="s">
        <v>976</v>
      </c>
      <c r="D67" s="76"/>
      <c r="E67" s="44" t="s">
        <v>22</v>
      </c>
      <c r="F67" s="44" t="s">
        <v>922</v>
      </c>
      <c r="G67" s="46" t="n">
        <v>45819</v>
      </c>
      <c r="H67" s="16" t="n">
        <f aca="false">G67+30</f>
        <v>45849</v>
      </c>
      <c r="I67" s="17" t="s">
        <v>898</v>
      </c>
      <c r="J67" s="74" t="n">
        <v>45847</v>
      </c>
      <c r="K67" s="75" t="n">
        <v>2455.68</v>
      </c>
      <c r="L67" s="21" t="n">
        <f aca="false">H67-J67</f>
        <v>2</v>
      </c>
      <c r="M67" s="11" t="n">
        <f aca="false">K67*L67</f>
        <v>4911.36</v>
      </c>
    </row>
    <row r="68" customFormat="false" ht="13.8" hidden="false" customHeight="false" outlineLevel="0" collapsed="false">
      <c r="B68" s="12" t="s">
        <v>977</v>
      </c>
      <c r="C68" s="77" t="s">
        <v>978</v>
      </c>
      <c r="D68" s="76"/>
      <c r="E68" s="44" t="s">
        <v>118</v>
      </c>
      <c r="F68" s="44" t="s">
        <v>979</v>
      </c>
      <c r="G68" s="46" t="n">
        <v>45813</v>
      </c>
      <c r="H68" s="16" t="n">
        <f aca="false">G68+30</f>
        <v>45843</v>
      </c>
      <c r="I68" s="17" t="s">
        <v>898</v>
      </c>
      <c r="J68" s="74" t="n">
        <v>45847</v>
      </c>
      <c r="K68" s="75" t="n">
        <v>4384.51</v>
      </c>
      <c r="L68" s="21" t="n">
        <f aca="false">H68-J68</f>
        <v>-4</v>
      </c>
      <c r="M68" s="11" t="n">
        <f aca="false">K68*L68</f>
        <v>-17538.04</v>
      </c>
    </row>
    <row r="69" customFormat="false" ht="13.8" hidden="false" customHeight="false" outlineLevel="0" collapsed="false">
      <c r="B69" s="12" t="s">
        <v>980</v>
      </c>
      <c r="C69" s="77" t="s">
        <v>81</v>
      </c>
      <c r="D69" s="76"/>
      <c r="E69" s="44" t="s">
        <v>55</v>
      </c>
      <c r="F69" s="44" t="s">
        <v>922</v>
      </c>
      <c r="G69" s="46" t="n">
        <v>45824</v>
      </c>
      <c r="H69" s="16" t="n">
        <f aca="false">G69+30</f>
        <v>45854</v>
      </c>
      <c r="I69" s="17" t="s">
        <v>898</v>
      </c>
      <c r="J69" s="74" t="n">
        <v>45847</v>
      </c>
      <c r="K69" s="75" t="n">
        <v>29.51</v>
      </c>
      <c r="L69" s="21" t="n">
        <f aca="false">H69-J69</f>
        <v>7</v>
      </c>
      <c r="M69" s="11" t="n">
        <f aca="false">K69*L69</f>
        <v>206.57</v>
      </c>
    </row>
    <row r="70" customFormat="false" ht="13.8" hidden="false" customHeight="false" outlineLevel="0" collapsed="false">
      <c r="B70" s="12" t="s">
        <v>981</v>
      </c>
      <c r="C70" s="77" t="s">
        <v>982</v>
      </c>
      <c r="D70" s="76"/>
      <c r="E70" s="44" t="s">
        <v>30</v>
      </c>
      <c r="F70" s="44" t="s">
        <v>983</v>
      </c>
      <c r="G70" s="46" t="n">
        <v>45761</v>
      </c>
      <c r="H70" s="16" t="n">
        <f aca="false">G70+30</f>
        <v>45791</v>
      </c>
      <c r="I70" s="17" t="s">
        <v>898</v>
      </c>
      <c r="J70" s="74" t="n">
        <v>45847</v>
      </c>
      <c r="K70" s="75" t="n">
        <v>1676.28</v>
      </c>
      <c r="L70" s="21" t="n">
        <f aca="false">H70-J70</f>
        <v>-56</v>
      </c>
      <c r="M70" s="11" t="n">
        <f aca="false">K70*L70</f>
        <v>-93871.68</v>
      </c>
    </row>
    <row r="71" customFormat="false" ht="13.8" hidden="false" customHeight="false" outlineLevel="0" collapsed="false">
      <c r="B71" s="12" t="s">
        <v>984</v>
      </c>
      <c r="C71" s="77" t="s">
        <v>81</v>
      </c>
      <c r="D71" s="76"/>
      <c r="E71" s="44" t="s">
        <v>672</v>
      </c>
      <c r="F71" s="44" t="s">
        <v>922</v>
      </c>
      <c r="G71" s="46" t="n">
        <v>45824</v>
      </c>
      <c r="H71" s="16" t="n">
        <f aca="false">G71+30</f>
        <v>45854</v>
      </c>
      <c r="I71" s="17" t="s">
        <v>898</v>
      </c>
      <c r="J71" s="74" t="n">
        <v>45847</v>
      </c>
      <c r="K71" s="75" t="n">
        <v>55.97</v>
      </c>
      <c r="L71" s="21" t="n">
        <f aca="false">H71-J71</f>
        <v>7</v>
      </c>
      <c r="M71" s="11" t="n">
        <f aca="false">K71*L71</f>
        <v>391.79</v>
      </c>
    </row>
    <row r="72" customFormat="false" ht="13.8" hidden="false" customHeight="false" outlineLevel="0" collapsed="false">
      <c r="B72" s="12" t="s">
        <v>985</v>
      </c>
      <c r="C72" s="77" t="s">
        <v>986</v>
      </c>
      <c r="D72" s="76"/>
      <c r="E72" s="44" t="s">
        <v>150</v>
      </c>
      <c r="F72" s="44" t="s">
        <v>987</v>
      </c>
      <c r="G72" s="46" t="n">
        <v>45785</v>
      </c>
      <c r="H72" s="16" t="n">
        <f aca="false">G72+30</f>
        <v>45815</v>
      </c>
      <c r="I72" s="17" t="s">
        <v>898</v>
      </c>
      <c r="J72" s="74" t="n">
        <v>45847</v>
      </c>
      <c r="K72" s="75" t="n">
        <v>503.37</v>
      </c>
      <c r="L72" s="21" t="n">
        <f aca="false">H72-J72</f>
        <v>-32</v>
      </c>
      <c r="M72" s="11" t="n">
        <f aca="false">K72*L72</f>
        <v>-16107.84</v>
      </c>
    </row>
    <row r="73" customFormat="false" ht="13.8" hidden="false" customHeight="false" outlineLevel="0" collapsed="false">
      <c r="B73" s="12" t="s">
        <v>988</v>
      </c>
      <c r="C73" s="77" t="s">
        <v>989</v>
      </c>
      <c r="D73" s="76"/>
      <c r="E73" s="44" t="s">
        <v>51</v>
      </c>
      <c r="F73" s="44" t="s">
        <v>990</v>
      </c>
      <c r="G73" s="46" t="n">
        <v>45792</v>
      </c>
      <c r="H73" s="16" t="n">
        <f aca="false">G73+30</f>
        <v>45822</v>
      </c>
      <c r="I73" s="17" t="s">
        <v>898</v>
      </c>
      <c r="J73" s="74" t="n">
        <v>45847</v>
      </c>
      <c r="K73" s="75" t="n">
        <v>61.39</v>
      </c>
      <c r="L73" s="21" t="n">
        <f aca="false">H73-J73</f>
        <v>-25</v>
      </c>
      <c r="M73" s="11" t="n">
        <f aca="false">K73*L73</f>
        <v>-1534.75</v>
      </c>
    </row>
    <row r="74" customFormat="false" ht="13.8" hidden="false" customHeight="false" outlineLevel="0" collapsed="false">
      <c r="B74" s="12" t="s">
        <v>991</v>
      </c>
      <c r="C74" s="77" t="s">
        <v>949</v>
      </c>
      <c r="D74" s="76"/>
      <c r="E74" s="44" t="s">
        <v>26</v>
      </c>
      <c r="F74" s="44" t="s">
        <v>950</v>
      </c>
      <c r="G74" s="46" t="n">
        <v>45811</v>
      </c>
      <c r="H74" s="16" t="n">
        <f aca="false">G74+30</f>
        <v>45841</v>
      </c>
      <c r="I74" s="17" t="s">
        <v>898</v>
      </c>
      <c r="J74" s="74" t="n">
        <v>45847</v>
      </c>
      <c r="K74" s="75" t="n">
        <v>241.07</v>
      </c>
      <c r="L74" s="21" t="n">
        <f aca="false">H74-J74</f>
        <v>-6</v>
      </c>
      <c r="M74" s="11" t="n">
        <f aca="false">K74*L74</f>
        <v>-1446.42</v>
      </c>
    </row>
    <row r="75" customFormat="false" ht="13.8" hidden="false" customHeight="false" outlineLevel="0" collapsed="false">
      <c r="B75" s="12" t="s">
        <v>992</v>
      </c>
      <c r="C75" s="77" t="s">
        <v>959</v>
      </c>
      <c r="D75" s="76"/>
      <c r="E75" s="44" t="s">
        <v>107</v>
      </c>
      <c r="F75" s="44" t="s">
        <v>993</v>
      </c>
      <c r="G75" s="46" t="n">
        <v>45811</v>
      </c>
      <c r="H75" s="16" t="n">
        <f aca="false">G75+30</f>
        <v>45841</v>
      </c>
      <c r="I75" s="17" t="s">
        <v>898</v>
      </c>
      <c r="J75" s="74" t="n">
        <v>45847</v>
      </c>
      <c r="K75" s="75" t="n">
        <v>241.07</v>
      </c>
      <c r="L75" s="21" t="n">
        <f aca="false">H75-J75</f>
        <v>-6</v>
      </c>
      <c r="M75" s="11" t="n">
        <f aca="false">K75*L75</f>
        <v>-1446.42</v>
      </c>
    </row>
    <row r="76" customFormat="false" ht="13.8" hidden="false" customHeight="false" outlineLevel="0" collapsed="false">
      <c r="B76" s="12" t="s">
        <v>994</v>
      </c>
      <c r="C76" s="77" t="s">
        <v>995</v>
      </c>
      <c r="D76" s="76"/>
      <c r="E76" s="44" t="s">
        <v>51</v>
      </c>
      <c r="F76" s="44" t="s">
        <v>996</v>
      </c>
      <c r="G76" s="46" t="n">
        <v>45811</v>
      </c>
      <c r="H76" s="16" t="n">
        <f aca="false">G76+30</f>
        <v>45841</v>
      </c>
      <c r="I76" s="17" t="s">
        <v>898</v>
      </c>
      <c r="J76" s="74" t="n">
        <v>45847</v>
      </c>
      <c r="K76" s="75" t="n">
        <v>1568.08</v>
      </c>
      <c r="L76" s="21" t="n">
        <f aca="false">H76-J76</f>
        <v>-6</v>
      </c>
      <c r="M76" s="11" t="n">
        <f aca="false">K76*L76</f>
        <v>-9408.48</v>
      </c>
    </row>
    <row r="77" customFormat="false" ht="13.8" hidden="false" customHeight="false" outlineLevel="0" collapsed="false">
      <c r="B77" s="12" t="s">
        <v>997</v>
      </c>
      <c r="C77" s="77" t="s">
        <v>998</v>
      </c>
      <c r="D77" s="76"/>
      <c r="E77" s="44" t="s">
        <v>999</v>
      </c>
      <c r="F77" s="44" t="s">
        <v>1000</v>
      </c>
      <c r="G77" s="46" t="n">
        <v>45818</v>
      </c>
      <c r="H77" s="16" t="n">
        <f aca="false">G77+30</f>
        <v>45848</v>
      </c>
      <c r="I77" s="17" t="s">
        <v>898</v>
      </c>
      <c r="J77" s="74" t="n">
        <v>45847</v>
      </c>
      <c r="K77" s="75" t="n">
        <v>889.22</v>
      </c>
      <c r="L77" s="21" t="n">
        <f aca="false">H77-J77</f>
        <v>1</v>
      </c>
      <c r="M77" s="11" t="n">
        <f aca="false">K77*L77</f>
        <v>889.22</v>
      </c>
    </row>
    <row r="78" customFormat="false" ht="13.8" hidden="false" customHeight="false" outlineLevel="0" collapsed="false">
      <c r="B78" s="12" t="s">
        <v>1001</v>
      </c>
      <c r="C78" s="77" t="s">
        <v>81</v>
      </c>
      <c r="D78" s="76"/>
      <c r="E78" s="44" t="s">
        <v>316</v>
      </c>
      <c r="F78" s="44" t="s">
        <v>1002</v>
      </c>
      <c r="G78" s="46" t="n">
        <v>45824</v>
      </c>
      <c r="H78" s="16" t="n">
        <f aca="false">G78+30</f>
        <v>45854</v>
      </c>
      <c r="I78" s="17" t="s">
        <v>898</v>
      </c>
      <c r="J78" s="74" t="n">
        <v>45847</v>
      </c>
      <c r="K78" s="75" t="n">
        <v>53.56</v>
      </c>
      <c r="L78" s="21" t="n">
        <f aca="false">H78-J78</f>
        <v>7</v>
      </c>
      <c r="M78" s="11" t="n">
        <f aca="false">K78*L78</f>
        <v>374.92</v>
      </c>
    </row>
    <row r="79" customFormat="false" ht="13.8" hidden="false" customHeight="false" outlineLevel="0" collapsed="false">
      <c r="B79" s="12" t="s">
        <v>1003</v>
      </c>
      <c r="C79" s="77" t="s">
        <v>81</v>
      </c>
      <c r="D79" s="76"/>
      <c r="E79" s="44" t="s">
        <v>30</v>
      </c>
      <c r="F79" s="44" t="s">
        <v>922</v>
      </c>
      <c r="G79" s="46" t="n">
        <v>45824</v>
      </c>
      <c r="H79" s="16" t="n">
        <f aca="false">G79+30</f>
        <v>45854</v>
      </c>
      <c r="I79" s="17" t="s">
        <v>898</v>
      </c>
      <c r="J79" s="74" t="n">
        <v>45847</v>
      </c>
      <c r="K79" s="75" t="n">
        <v>60.11</v>
      </c>
      <c r="L79" s="21" t="n">
        <f aca="false">H79-J79</f>
        <v>7</v>
      </c>
      <c r="M79" s="11" t="n">
        <f aca="false">K79*L79</f>
        <v>420.77</v>
      </c>
    </row>
    <row r="80" customFormat="false" ht="13.8" hidden="false" customHeight="false" outlineLevel="0" collapsed="false">
      <c r="B80" s="12" t="s">
        <v>1004</v>
      </c>
      <c r="C80" s="77" t="s">
        <v>12</v>
      </c>
      <c r="D80" s="76"/>
      <c r="E80" s="44" t="s">
        <v>312</v>
      </c>
      <c r="F80" s="46" t="n">
        <v>45835</v>
      </c>
      <c r="G80" s="46" t="n">
        <v>45835</v>
      </c>
      <c r="H80" s="16" t="n">
        <f aca="false">G80+30</f>
        <v>45865</v>
      </c>
      <c r="I80" s="17" t="s">
        <v>898</v>
      </c>
      <c r="J80" s="74" t="n">
        <v>45847</v>
      </c>
      <c r="K80" s="75" t="n">
        <v>2500</v>
      </c>
      <c r="L80" s="21" t="n">
        <f aca="false">H80-J80</f>
        <v>18</v>
      </c>
      <c r="M80" s="11" t="n">
        <f aca="false">K80*L80</f>
        <v>45000</v>
      </c>
    </row>
    <row r="81" customFormat="false" ht="13.8" hidden="false" customHeight="false" outlineLevel="0" collapsed="false">
      <c r="B81" s="12" t="s">
        <v>23</v>
      </c>
      <c r="C81" s="72" t="s">
        <v>1005</v>
      </c>
      <c r="D81" s="76"/>
      <c r="E81" s="44" t="s">
        <v>1006</v>
      </c>
      <c r="F81" s="44" t="s">
        <v>891</v>
      </c>
      <c r="G81" s="46" t="n">
        <v>45804</v>
      </c>
      <c r="H81" s="16" t="n">
        <f aca="false">G81+30</f>
        <v>45834</v>
      </c>
      <c r="I81" s="17" t="n">
        <v>475</v>
      </c>
      <c r="J81" s="74" t="n">
        <v>45848</v>
      </c>
      <c r="K81" s="75" t="n">
        <v>2808.86</v>
      </c>
      <c r="L81" s="21" t="n">
        <f aca="false">H81-J81</f>
        <v>-14</v>
      </c>
      <c r="M81" s="11" t="n">
        <f aca="false">K81*L81</f>
        <v>-39324.04</v>
      </c>
    </row>
    <row r="82" customFormat="false" ht="13.8" hidden="false" customHeight="false" outlineLevel="0" collapsed="false">
      <c r="B82" s="12" t="s">
        <v>1007</v>
      </c>
      <c r="C82" s="72" t="s">
        <v>1008</v>
      </c>
      <c r="D82" s="76"/>
      <c r="E82" s="44" t="s">
        <v>359</v>
      </c>
      <c r="F82" s="44" t="s">
        <v>954</v>
      </c>
      <c r="G82" s="46" t="n">
        <v>45845</v>
      </c>
      <c r="H82" s="16" t="n">
        <f aca="false">G82+30</f>
        <v>45875</v>
      </c>
      <c r="I82" s="17" t="n">
        <v>477</v>
      </c>
      <c r="J82" s="74" t="n">
        <v>45848</v>
      </c>
      <c r="K82" s="75" t="n">
        <v>13208.01</v>
      </c>
      <c r="L82" s="21" t="n">
        <f aca="false">H82-J82</f>
        <v>27</v>
      </c>
      <c r="M82" s="11" t="n">
        <f aca="false">K82*L82</f>
        <v>356616.27</v>
      </c>
    </row>
    <row r="83" customFormat="false" ht="13.8" hidden="false" customHeight="false" outlineLevel="0" collapsed="false">
      <c r="B83" s="12" t="s">
        <v>23</v>
      </c>
      <c r="C83" s="72" t="s">
        <v>1008</v>
      </c>
      <c r="D83" s="76"/>
      <c r="E83" s="44" t="s">
        <v>316</v>
      </c>
      <c r="F83" s="44" t="s">
        <v>954</v>
      </c>
      <c r="G83" s="46" t="n">
        <v>45845</v>
      </c>
      <c r="H83" s="16" t="n">
        <f aca="false">G83+30</f>
        <v>45875</v>
      </c>
      <c r="I83" s="17" t="n">
        <v>476</v>
      </c>
      <c r="J83" s="74" t="n">
        <v>45848</v>
      </c>
      <c r="K83" s="75" t="n">
        <v>14097.51</v>
      </c>
      <c r="L83" s="21" t="n">
        <f aca="false">H83-J83</f>
        <v>27</v>
      </c>
      <c r="M83" s="11" t="n">
        <f aca="false">K83*L83</f>
        <v>380632.77</v>
      </c>
    </row>
    <row r="84" customFormat="false" ht="13.8" hidden="false" customHeight="false" outlineLevel="0" collapsed="false">
      <c r="B84" s="12" t="s">
        <v>1009</v>
      </c>
      <c r="C84" s="72" t="s">
        <v>1010</v>
      </c>
      <c r="D84" s="76"/>
      <c r="E84" s="44" t="s">
        <v>26</v>
      </c>
      <c r="F84" s="44" t="s">
        <v>1011</v>
      </c>
      <c r="G84" s="46" t="n">
        <v>45757</v>
      </c>
      <c r="H84" s="16" t="n">
        <f aca="false">G84+30</f>
        <v>45787</v>
      </c>
      <c r="I84" s="17" t="n">
        <v>473</v>
      </c>
      <c r="J84" s="74" t="n">
        <v>45848</v>
      </c>
      <c r="K84" s="75" t="n">
        <v>30454.6</v>
      </c>
      <c r="L84" s="21" t="n">
        <f aca="false">H84-J84</f>
        <v>-61</v>
      </c>
      <c r="M84" s="11" t="n">
        <f aca="false">K84*L84</f>
        <v>-1857730.6</v>
      </c>
    </row>
    <row r="85" customFormat="false" ht="13.8" hidden="false" customHeight="false" outlineLevel="0" collapsed="false">
      <c r="B85" s="12" t="s">
        <v>11</v>
      </c>
      <c r="C85" s="72" t="s">
        <v>280</v>
      </c>
      <c r="D85" s="76"/>
      <c r="E85" s="44" t="s">
        <v>1012</v>
      </c>
      <c r="F85" s="44" t="s">
        <v>891</v>
      </c>
      <c r="G85" s="46" t="n">
        <v>45804</v>
      </c>
      <c r="H85" s="16" t="n">
        <f aca="false">G85+30</f>
        <v>45834</v>
      </c>
      <c r="I85" s="17" t="n">
        <v>474</v>
      </c>
      <c r="J85" s="74" t="n">
        <v>45848</v>
      </c>
      <c r="K85" s="75" t="n">
        <v>11375.02</v>
      </c>
      <c r="L85" s="21" t="n">
        <f aca="false">H85-J85</f>
        <v>-14</v>
      </c>
      <c r="M85" s="11" t="n">
        <f aca="false">K85*L85</f>
        <v>-159250.28</v>
      </c>
    </row>
    <row r="86" customFormat="false" ht="13.8" hidden="false" customHeight="false" outlineLevel="0" collapsed="false">
      <c r="B86" s="12" t="s">
        <v>1013</v>
      </c>
      <c r="C86" s="72" t="s">
        <v>1014</v>
      </c>
      <c r="D86" s="76"/>
      <c r="E86" s="44" t="s">
        <v>96</v>
      </c>
      <c r="F86" s="44" t="s">
        <v>1015</v>
      </c>
      <c r="G86" s="46" t="n">
        <v>45848</v>
      </c>
      <c r="H86" s="16" t="n">
        <f aca="false">G86+30</f>
        <v>45878</v>
      </c>
      <c r="I86" s="17" t="n">
        <v>481</v>
      </c>
      <c r="J86" s="74" t="n">
        <v>45853</v>
      </c>
      <c r="K86" s="75" t="n">
        <v>18000</v>
      </c>
      <c r="L86" s="21" t="n">
        <f aca="false">H86-J86</f>
        <v>25</v>
      </c>
      <c r="M86" s="11" t="n">
        <f aca="false">K86*L86</f>
        <v>450000</v>
      </c>
    </row>
    <row r="87" customFormat="false" ht="13.8" hidden="false" customHeight="false" outlineLevel="0" collapsed="false">
      <c r="B87" s="12" t="s">
        <v>11</v>
      </c>
      <c r="C87" s="72" t="s">
        <v>1016</v>
      </c>
      <c r="D87" s="76"/>
      <c r="E87" s="44" t="s">
        <v>96</v>
      </c>
      <c r="F87" s="44" t="s">
        <v>1015</v>
      </c>
      <c r="G87" s="46" t="n">
        <v>45848</v>
      </c>
      <c r="H87" s="16" t="n">
        <f aca="false">G87+30</f>
        <v>45878</v>
      </c>
      <c r="I87" s="17" t="n">
        <v>480</v>
      </c>
      <c r="J87" s="74" t="n">
        <v>45853</v>
      </c>
      <c r="K87" s="75" t="n">
        <v>72337.18</v>
      </c>
      <c r="L87" s="21" t="n">
        <f aca="false">H87-J87</f>
        <v>25</v>
      </c>
      <c r="M87" s="11" t="n">
        <f aca="false">K87*L87</f>
        <v>1808429.5</v>
      </c>
    </row>
    <row r="88" customFormat="false" ht="13.8" hidden="false" customHeight="false" outlineLevel="0" collapsed="false">
      <c r="B88" s="12" t="s">
        <v>23</v>
      </c>
      <c r="C88" s="72" t="s">
        <v>179</v>
      </c>
      <c r="D88" s="76"/>
      <c r="E88" s="44" t="s">
        <v>107</v>
      </c>
      <c r="F88" s="44" t="s">
        <v>1017</v>
      </c>
      <c r="G88" s="46" t="n">
        <v>45848</v>
      </c>
      <c r="H88" s="16" t="n">
        <f aca="false">G88+30</f>
        <v>45878</v>
      </c>
      <c r="I88" s="17" t="n">
        <v>479</v>
      </c>
      <c r="J88" s="74" t="n">
        <v>45853</v>
      </c>
      <c r="K88" s="75" t="n">
        <v>39608.83</v>
      </c>
      <c r="L88" s="21" t="n">
        <f aca="false">H88-J88</f>
        <v>25</v>
      </c>
      <c r="M88" s="11" t="n">
        <f aca="false">K88*L88</f>
        <v>990220.75</v>
      </c>
    </row>
    <row r="89" customFormat="false" ht="13.8" hidden="false" customHeight="false" outlineLevel="0" collapsed="false">
      <c r="B89" s="12" t="s">
        <v>1018</v>
      </c>
      <c r="C89" s="72" t="s">
        <v>32</v>
      </c>
      <c r="D89" s="76"/>
      <c r="E89" s="44" t="s">
        <v>154</v>
      </c>
      <c r="F89" s="44" t="s">
        <v>1019</v>
      </c>
      <c r="G89" s="46" t="n">
        <v>45852</v>
      </c>
      <c r="H89" s="16" t="n">
        <f aca="false">G89+30</f>
        <v>45882</v>
      </c>
      <c r="I89" s="17" t="n">
        <v>485</v>
      </c>
      <c r="J89" s="74" t="n">
        <v>45853</v>
      </c>
      <c r="K89" s="75" t="n">
        <v>131808.29</v>
      </c>
      <c r="L89" s="21" t="n">
        <f aca="false">H89-J89</f>
        <v>29</v>
      </c>
      <c r="M89" s="11" t="n">
        <f aca="false">K89*L89</f>
        <v>3822440.41</v>
      </c>
    </row>
    <row r="90" customFormat="false" ht="13.8" hidden="false" customHeight="false" outlineLevel="0" collapsed="false">
      <c r="B90" s="12" t="s">
        <v>11</v>
      </c>
      <c r="C90" s="72" t="s">
        <v>1020</v>
      </c>
      <c r="D90" s="76"/>
      <c r="E90" s="44" t="s">
        <v>51</v>
      </c>
      <c r="F90" s="44" t="s">
        <v>912</v>
      </c>
      <c r="G90" s="46" t="n">
        <v>45833</v>
      </c>
      <c r="H90" s="16" t="n">
        <f aca="false">G90+30</f>
        <v>45863</v>
      </c>
      <c r="I90" s="17" t="n">
        <v>484</v>
      </c>
      <c r="J90" s="74" t="n">
        <v>45853</v>
      </c>
      <c r="K90" s="75" t="n">
        <v>5735.31</v>
      </c>
      <c r="L90" s="21" t="n">
        <f aca="false">H90-J90</f>
        <v>10</v>
      </c>
      <c r="M90" s="11" t="n">
        <f aca="false">K90*L90</f>
        <v>57353.1</v>
      </c>
    </row>
    <row r="91" customFormat="false" ht="13.8" hidden="false" customHeight="false" outlineLevel="0" collapsed="false">
      <c r="B91" s="12" t="s">
        <v>1021</v>
      </c>
      <c r="C91" s="72" t="s">
        <v>1022</v>
      </c>
      <c r="D91" s="76"/>
      <c r="E91" s="44" t="s">
        <v>365</v>
      </c>
      <c r="F91" s="44" t="s">
        <v>1023</v>
      </c>
      <c r="G91" s="46" t="n">
        <v>45846</v>
      </c>
      <c r="H91" s="16" t="n">
        <f aca="false">G91+30</f>
        <v>45876</v>
      </c>
      <c r="I91" s="17" t="n">
        <v>478</v>
      </c>
      <c r="J91" s="74" t="n">
        <v>45853</v>
      </c>
      <c r="K91" s="75" t="n">
        <v>31680.55</v>
      </c>
      <c r="L91" s="21" t="n">
        <f aca="false">H91-J91</f>
        <v>23</v>
      </c>
      <c r="M91" s="11" t="n">
        <f aca="false">K91*L91</f>
        <v>728652.65</v>
      </c>
    </row>
    <row r="92" customFormat="false" ht="13.8" hidden="false" customHeight="false" outlineLevel="0" collapsed="false">
      <c r="B92" s="12" t="s">
        <v>1024</v>
      </c>
      <c r="C92" s="72" t="s">
        <v>941</v>
      </c>
      <c r="D92" s="76"/>
      <c r="E92" s="44" t="s">
        <v>325</v>
      </c>
      <c r="F92" s="44" t="s">
        <v>1025</v>
      </c>
      <c r="G92" s="46" t="n">
        <v>45852</v>
      </c>
      <c r="H92" s="16" t="n">
        <f aca="false">G92+30</f>
        <v>45882</v>
      </c>
      <c r="I92" s="17" t="n">
        <v>482</v>
      </c>
      <c r="J92" s="74" t="n">
        <v>45853</v>
      </c>
      <c r="K92" s="75" t="n">
        <v>41452.18</v>
      </c>
      <c r="L92" s="21" t="n">
        <f aca="false">H92-J92</f>
        <v>29</v>
      </c>
      <c r="M92" s="11" t="n">
        <f aca="false">K92*L92</f>
        <v>1202113.22</v>
      </c>
    </row>
    <row r="93" customFormat="false" ht="13.8" hidden="false" customHeight="false" outlineLevel="0" collapsed="false">
      <c r="B93" s="12" t="s">
        <v>23</v>
      </c>
      <c r="C93" s="72" t="s">
        <v>353</v>
      </c>
      <c r="D93" s="76"/>
      <c r="E93" s="44" t="s">
        <v>22</v>
      </c>
      <c r="F93" s="44" t="s">
        <v>1026</v>
      </c>
      <c r="G93" s="46" t="n">
        <v>45841</v>
      </c>
      <c r="H93" s="16" t="n">
        <f aca="false">G93+30</f>
        <v>45871</v>
      </c>
      <c r="I93" s="17" t="n">
        <v>483</v>
      </c>
      <c r="J93" s="74" t="n">
        <v>45853</v>
      </c>
      <c r="K93" s="75" t="n">
        <v>15865.27</v>
      </c>
      <c r="L93" s="21" t="n">
        <f aca="false">H93-J93</f>
        <v>18</v>
      </c>
      <c r="M93" s="11" t="n">
        <f aca="false">K93*L93</f>
        <v>285574.86</v>
      </c>
    </row>
    <row r="94" customFormat="false" ht="13.8" hidden="false" customHeight="false" outlineLevel="0" collapsed="false">
      <c r="B94" s="12" t="s">
        <v>1027</v>
      </c>
      <c r="C94" s="72" t="s">
        <v>1028</v>
      </c>
      <c r="D94" s="76"/>
      <c r="E94" s="44" t="s">
        <v>30</v>
      </c>
      <c r="F94" s="44" t="s">
        <v>1029</v>
      </c>
      <c r="G94" s="46" t="n">
        <v>45853</v>
      </c>
      <c r="H94" s="16" t="n">
        <f aca="false">G94+30</f>
        <v>45883</v>
      </c>
      <c r="I94" s="17" t="n">
        <v>487</v>
      </c>
      <c r="J94" s="74" t="n">
        <v>45854</v>
      </c>
      <c r="K94" s="75" t="n">
        <v>65517.04</v>
      </c>
      <c r="L94" s="21" t="n">
        <f aca="false">H94-J94</f>
        <v>29</v>
      </c>
      <c r="M94" s="11" t="n">
        <f aca="false">K94*L94</f>
        <v>1899994.16</v>
      </c>
    </row>
    <row r="95" customFormat="false" ht="13.8" hidden="false" customHeight="false" outlineLevel="0" collapsed="false">
      <c r="B95" s="12" t="s">
        <v>23</v>
      </c>
      <c r="C95" s="72" t="s">
        <v>271</v>
      </c>
      <c r="D95" s="76"/>
      <c r="E95" s="44" t="s">
        <v>1030</v>
      </c>
      <c r="F95" s="44" t="s">
        <v>926</v>
      </c>
      <c r="G95" s="46" t="n">
        <v>45838</v>
      </c>
      <c r="H95" s="16" t="n">
        <f aca="false">G95+30</f>
        <v>45868</v>
      </c>
      <c r="I95" s="17" t="n">
        <v>488</v>
      </c>
      <c r="J95" s="74" t="n">
        <v>45854</v>
      </c>
      <c r="K95" s="75" t="n">
        <v>65258.51</v>
      </c>
      <c r="L95" s="21" t="n">
        <f aca="false">H95-J95</f>
        <v>14</v>
      </c>
      <c r="M95" s="11" t="n">
        <f aca="false">K95*L95</f>
        <v>913619.14</v>
      </c>
    </row>
    <row r="96" customFormat="false" ht="13.8" hidden="false" customHeight="false" outlineLevel="0" collapsed="false">
      <c r="B96" s="12" t="s">
        <v>1031</v>
      </c>
      <c r="C96" s="72" t="s">
        <v>842</v>
      </c>
      <c r="D96" s="76"/>
      <c r="E96" s="44" t="s">
        <v>107</v>
      </c>
      <c r="F96" s="44" t="s">
        <v>1017</v>
      </c>
      <c r="G96" s="46" t="n">
        <v>45848</v>
      </c>
      <c r="H96" s="16" t="n">
        <f aca="false">G96+30</f>
        <v>45878</v>
      </c>
      <c r="I96" s="17" t="n">
        <v>486</v>
      </c>
      <c r="J96" s="74" t="n">
        <v>45854</v>
      </c>
      <c r="K96" s="75" t="n">
        <v>200600</v>
      </c>
      <c r="L96" s="21" t="n">
        <f aca="false">H96-J96</f>
        <v>24</v>
      </c>
      <c r="M96" s="11" t="n">
        <f aca="false">K96*L96</f>
        <v>4814400</v>
      </c>
    </row>
    <row r="97" customFormat="false" ht="13.8" hidden="false" customHeight="false" outlineLevel="0" collapsed="false">
      <c r="B97" s="12" t="s">
        <v>1032</v>
      </c>
      <c r="C97" s="72" t="s">
        <v>620</v>
      </c>
      <c r="D97" s="76"/>
      <c r="E97" s="44" t="s">
        <v>359</v>
      </c>
      <c r="F97" s="44" t="s">
        <v>1033</v>
      </c>
      <c r="G97" s="46" t="n">
        <v>45845</v>
      </c>
      <c r="H97" s="16" t="n">
        <f aca="false">G97+30</f>
        <v>45875</v>
      </c>
      <c r="I97" s="17" t="n">
        <v>492</v>
      </c>
      <c r="J97" s="74" t="n">
        <v>45856</v>
      </c>
      <c r="K97" s="75" t="n">
        <v>12546.53</v>
      </c>
      <c r="L97" s="21" t="n">
        <f aca="false">H97-J97</f>
        <v>19</v>
      </c>
      <c r="M97" s="11" t="n">
        <f aca="false">K97*L97</f>
        <v>238384.07</v>
      </c>
    </row>
    <row r="98" customFormat="false" ht="13.8" hidden="false" customHeight="false" outlineLevel="0" collapsed="false">
      <c r="B98" s="12" t="s">
        <v>1034</v>
      </c>
      <c r="C98" s="72" t="s">
        <v>1035</v>
      </c>
      <c r="D98" s="76"/>
      <c r="E98" s="44" t="s">
        <v>316</v>
      </c>
      <c r="F98" s="44" t="s">
        <v>1036</v>
      </c>
      <c r="G98" s="46" t="n">
        <v>45819</v>
      </c>
      <c r="H98" s="16" t="n">
        <f aca="false">G98+30</f>
        <v>45849</v>
      </c>
      <c r="I98" s="17" t="n">
        <v>490</v>
      </c>
      <c r="J98" s="74" t="n">
        <v>45856</v>
      </c>
      <c r="K98" s="75" t="n">
        <v>10420.92</v>
      </c>
      <c r="L98" s="21" t="n">
        <f aca="false">H98-J98</f>
        <v>-7</v>
      </c>
      <c r="M98" s="11" t="n">
        <f aca="false">K98*L98</f>
        <v>-72946.44</v>
      </c>
    </row>
    <row r="99" customFormat="false" ht="13.8" hidden="false" customHeight="false" outlineLevel="0" collapsed="false">
      <c r="B99" s="12" t="s">
        <v>11</v>
      </c>
      <c r="C99" s="72" t="s">
        <v>620</v>
      </c>
      <c r="D99" s="76"/>
      <c r="E99" s="44" t="s">
        <v>316</v>
      </c>
      <c r="F99" s="44" t="s">
        <v>1033</v>
      </c>
      <c r="G99" s="46" t="n">
        <v>45840</v>
      </c>
      <c r="H99" s="16" t="n">
        <f aca="false">G99+30</f>
        <v>45870</v>
      </c>
      <c r="I99" s="17" t="n">
        <v>491</v>
      </c>
      <c r="J99" s="74" t="n">
        <v>45856</v>
      </c>
      <c r="K99" s="75" t="n">
        <v>6258.01</v>
      </c>
      <c r="L99" s="21" t="n">
        <f aca="false">H99-J99</f>
        <v>14</v>
      </c>
      <c r="M99" s="11" t="n">
        <f aca="false">K99*L99</f>
        <v>87612.14</v>
      </c>
    </row>
    <row r="100" customFormat="false" ht="13.8" hidden="false" customHeight="false" outlineLevel="0" collapsed="false">
      <c r="B100" s="12" t="s">
        <v>11</v>
      </c>
      <c r="C100" s="72" t="s">
        <v>427</v>
      </c>
      <c r="D100" s="76"/>
      <c r="E100" s="44" t="s">
        <v>1037</v>
      </c>
      <c r="F100" s="44" t="s">
        <v>1017</v>
      </c>
      <c r="G100" s="46" t="n">
        <v>45848</v>
      </c>
      <c r="H100" s="16" t="n">
        <f aca="false">G100+30</f>
        <v>45878</v>
      </c>
      <c r="I100" s="17" t="n">
        <v>489</v>
      </c>
      <c r="J100" s="74" t="n">
        <v>45856</v>
      </c>
      <c r="K100" s="75" t="n">
        <v>3833.33</v>
      </c>
      <c r="L100" s="21" t="n">
        <f aca="false">H100-J100</f>
        <v>22</v>
      </c>
      <c r="M100" s="11" t="n">
        <f aca="false">K100*L100</f>
        <v>84333.26</v>
      </c>
    </row>
    <row r="101" customFormat="false" ht="13.8" hidden="false" customHeight="false" outlineLevel="0" collapsed="false">
      <c r="B101" s="12" t="s">
        <v>1038</v>
      </c>
      <c r="C101" s="72" t="s">
        <v>73</v>
      </c>
      <c r="D101" s="76"/>
      <c r="E101" s="44" t="s">
        <v>118</v>
      </c>
      <c r="F101" s="44" t="s">
        <v>1025</v>
      </c>
      <c r="G101" s="46" t="n">
        <v>45852</v>
      </c>
      <c r="H101" s="16" t="n">
        <f aca="false">G101+30</f>
        <v>45882</v>
      </c>
      <c r="I101" s="17" t="n">
        <v>506</v>
      </c>
      <c r="J101" s="74" t="n">
        <v>45861</v>
      </c>
      <c r="K101" s="75" t="n">
        <v>217.25</v>
      </c>
      <c r="L101" s="21" t="n">
        <f aca="false">H101-J101</f>
        <v>21</v>
      </c>
      <c r="M101" s="11" t="n">
        <f aca="false">K101*L101</f>
        <v>4562.25</v>
      </c>
    </row>
    <row r="102" customFormat="false" ht="13.8" hidden="false" customHeight="false" outlineLevel="0" collapsed="false">
      <c r="B102" s="12" t="s">
        <v>23</v>
      </c>
      <c r="C102" s="72" t="s">
        <v>109</v>
      </c>
      <c r="D102" s="76"/>
      <c r="E102" s="44" t="s">
        <v>63</v>
      </c>
      <c r="F102" s="44" t="s">
        <v>1039</v>
      </c>
      <c r="G102" s="46" t="n">
        <v>45852</v>
      </c>
      <c r="H102" s="16" t="n">
        <f aca="false">G102+30</f>
        <v>45882</v>
      </c>
      <c r="I102" s="17" t="n">
        <v>508</v>
      </c>
      <c r="J102" s="74" t="n">
        <v>45861</v>
      </c>
      <c r="K102" s="75" t="n">
        <v>2129.9</v>
      </c>
      <c r="L102" s="21" t="n">
        <f aca="false">H102-J102</f>
        <v>21</v>
      </c>
      <c r="M102" s="11" t="n">
        <f aca="false">K102*L102</f>
        <v>44727.9</v>
      </c>
    </row>
    <row r="103" customFormat="false" ht="13.8" hidden="false" customHeight="false" outlineLevel="0" collapsed="false">
      <c r="B103" s="12" t="s">
        <v>1040</v>
      </c>
      <c r="C103" s="72" t="s">
        <v>81</v>
      </c>
      <c r="D103" s="76"/>
      <c r="E103" s="44" t="s">
        <v>312</v>
      </c>
      <c r="F103" s="44" t="s">
        <v>1025</v>
      </c>
      <c r="G103" s="46" t="n">
        <v>45852</v>
      </c>
      <c r="H103" s="16" t="n">
        <f aca="false">G103+30</f>
        <v>45882</v>
      </c>
      <c r="I103" s="17" t="n">
        <v>515</v>
      </c>
      <c r="J103" s="74" t="n">
        <v>45861</v>
      </c>
      <c r="K103" s="75" t="n">
        <v>3511.9</v>
      </c>
      <c r="L103" s="21" t="n">
        <f aca="false">H103-J103</f>
        <v>21</v>
      </c>
      <c r="M103" s="11" t="n">
        <f aca="false">K103*L103</f>
        <v>73749.9</v>
      </c>
    </row>
    <row r="104" customFormat="false" ht="13.8" hidden="false" customHeight="false" outlineLevel="0" collapsed="false">
      <c r="B104" s="12" t="s">
        <v>23</v>
      </c>
      <c r="C104" s="72" t="s">
        <v>1041</v>
      </c>
      <c r="D104" s="76"/>
      <c r="E104" s="44" t="s">
        <v>672</v>
      </c>
      <c r="F104" s="44" t="s">
        <v>1042</v>
      </c>
      <c r="G104" s="46" t="n">
        <v>45841</v>
      </c>
      <c r="H104" s="16" t="n">
        <f aca="false">G104+30</f>
        <v>45871</v>
      </c>
      <c r="I104" s="17" t="n">
        <v>504</v>
      </c>
      <c r="J104" s="74" t="n">
        <v>45861</v>
      </c>
      <c r="K104" s="75" t="n">
        <v>38474.58</v>
      </c>
      <c r="L104" s="21" t="n">
        <f aca="false">H104-J104</f>
        <v>10</v>
      </c>
      <c r="M104" s="11" t="n">
        <f aca="false">K104*L104</f>
        <v>384745.8</v>
      </c>
    </row>
    <row r="105" customFormat="false" ht="13.8" hidden="false" customHeight="false" outlineLevel="0" collapsed="false">
      <c r="B105" s="12" t="s">
        <v>23</v>
      </c>
      <c r="C105" s="72" t="s">
        <v>81</v>
      </c>
      <c r="D105" s="76"/>
      <c r="E105" s="44" t="s">
        <v>164</v>
      </c>
      <c r="F105" s="44" t="s">
        <v>1025</v>
      </c>
      <c r="G105" s="46" t="n">
        <v>45852</v>
      </c>
      <c r="H105" s="16" t="n">
        <f aca="false">G105+30</f>
        <v>45882</v>
      </c>
      <c r="I105" s="17" t="n">
        <v>513</v>
      </c>
      <c r="J105" s="74" t="n">
        <v>45861</v>
      </c>
      <c r="K105" s="75" t="n">
        <v>958.14</v>
      </c>
      <c r="L105" s="21" t="n">
        <f aca="false">H105-J105</f>
        <v>21</v>
      </c>
      <c r="M105" s="11" t="n">
        <f aca="false">K105*L105</f>
        <v>20120.94</v>
      </c>
    </row>
    <row r="106" customFormat="false" ht="13.8" hidden="false" customHeight="false" outlineLevel="0" collapsed="false">
      <c r="B106" s="12" t="s">
        <v>23</v>
      </c>
      <c r="C106" s="72" t="s">
        <v>611</v>
      </c>
      <c r="D106" s="76"/>
      <c r="E106" s="44" t="s">
        <v>350</v>
      </c>
      <c r="F106" s="44" t="s">
        <v>1043</v>
      </c>
      <c r="G106" s="46" t="n">
        <v>45846</v>
      </c>
      <c r="H106" s="16" t="n">
        <f aca="false">G106+30</f>
        <v>45876</v>
      </c>
      <c r="I106" s="17" t="n">
        <v>497</v>
      </c>
      <c r="J106" s="74" t="n">
        <v>45861</v>
      </c>
      <c r="K106" s="75" t="n">
        <v>14233.85</v>
      </c>
      <c r="L106" s="21" t="n">
        <f aca="false">H106-J106</f>
        <v>15</v>
      </c>
      <c r="M106" s="11" t="n">
        <f aca="false">K106*L106</f>
        <v>213507.75</v>
      </c>
    </row>
    <row r="107" customFormat="false" ht="13.8" hidden="false" customHeight="false" outlineLevel="0" collapsed="false">
      <c r="B107" s="12" t="s">
        <v>11</v>
      </c>
      <c r="C107" s="72" t="s">
        <v>73</v>
      </c>
      <c r="D107" s="76"/>
      <c r="E107" s="44" t="s">
        <v>96</v>
      </c>
      <c r="F107" s="44" t="s">
        <v>1025</v>
      </c>
      <c r="G107" s="46" t="n">
        <v>45852</v>
      </c>
      <c r="H107" s="16" t="n">
        <f aca="false">G107+30</f>
        <v>45882</v>
      </c>
      <c r="I107" s="17" t="n">
        <v>507</v>
      </c>
      <c r="J107" s="74" t="n">
        <v>45861</v>
      </c>
      <c r="K107" s="75" t="n">
        <v>466.16</v>
      </c>
      <c r="L107" s="21" t="n">
        <f aca="false">H107-J107</f>
        <v>21</v>
      </c>
      <c r="M107" s="11" t="n">
        <f aca="false">K107*L107</f>
        <v>9789.36</v>
      </c>
    </row>
    <row r="108" customFormat="false" ht="13.8" hidden="false" customHeight="false" outlineLevel="0" collapsed="false">
      <c r="B108" s="12" t="s">
        <v>1044</v>
      </c>
      <c r="C108" s="72" t="s">
        <v>81</v>
      </c>
      <c r="D108" s="76"/>
      <c r="E108" s="44" t="s">
        <v>37</v>
      </c>
      <c r="F108" s="44" t="s">
        <v>1045</v>
      </c>
      <c r="G108" s="46" t="n">
        <v>45852</v>
      </c>
      <c r="H108" s="16" t="n">
        <f aca="false">G108+30</f>
        <v>45882</v>
      </c>
      <c r="I108" s="17" t="n">
        <v>507</v>
      </c>
      <c r="J108" s="74" t="n">
        <v>45861</v>
      </c>
      <c r="K108" s="75" t="n">
        <v>446.52</v>
      </c>
      <c r="L108" s="21" t="n">
        <f aca="false">H108-J108</f>
        <v>21</v>
      </c>
      <c r="M108" s="11" t="n">
        <f aca="false">K108*L108</f>
        <v>9376.92</v>
      </c>
    </row>
    <row r="109" customFormat="false" ht="13.8" hidden="false" customHeight="false" outlineLevel="0" collapsed="false">
      <c r="B109" s="12" t="s">
        <v>23</v>
      </c>
      <c r="C109" s="72" t="s">
        <v>73</v>
      </c>
      <c r="D109" s="76"/>
      <c r="E109" s="44" t="s">
        <v>154</v>
      </c>
      <c r="F109" s="44" t="s">
        <v>1025</v>
      </c>
      <c r="G109" s="46" t="n">
        <v>45852</v>
      </c>
      <c r="H109" s="16" t="n">
        <f aca="false">G109+30</f>
        <v>45882</v>
      </c>
      <c r="I109" s="17" t="n">
        <v>509</v>
      </c>
      <c r="J109" s="74" t="n">
        <v>45861</v>
      </c>
      <c r="K109" s="75" t="n">
        <v>304.27</v>
      </c>
      <c r="L109" s="21" t="n">
        <f aca="false">H109-J109</f>
        <v>21</v>
      </c>
      <c r="M109" s="11" t="n">
        <f aca="false">K109*L109</f>
        <v>6389.67</v>
      </c>
    </row>
    <row r="110" customFormat="false" ht="13.8" hidden="false" customHeight="false" outlineLevel="0" collapsed="false">
      <c r="B110" s="12" t="s">
        <v>1046</v>
      </c>
      <c r="C110" s="72" t="s">
        <v>109</v>
      </c>
      <c r="D110" s="76"/>
      <c r="E110" s="44" t="s">
        <v>455</v>
      </c>
      <c r="F110" s="44" t="s">
        <v>1039</v>
      </c>
      <c r="G110" s="46" t="n">
        <v>45852</v>
      </c>
      <c r="H110" s="16" t="n">
        <f aca="false">G110+30</f>
        <v>45882</v>
      </c>
      <c r="I110" s="17" t="n">
        <v>511</v>
      </c>
      <c r="J110" s="74" t="n">
        <v>45861</v>
      </c>
      <c r="K110" s="75" t="n">
        <v>3263.12</v>
      </c>
      <c r="L110" s="21" t="n">
        <f aca="false">H110-J110</f>
        <v>21</v>
      </c>
      <c r="M110" s="11" t="n">
        <f aca="false">K110*L110</f>
        <v>68525.52</v>
      </c>
    </row>
    <row r="111" customFormat="false" ht="13.8" hidden="false" customHeight="false" outlineLevel="0" collapsed="false">
      <c r="B111" s="12" t="s">
        <v>11</v>
      </c>
      <c r="C111" s="72" t="s">
        <v>109</v>
      </c>
      <c r="D111" s="76"/>
      <c r="E111" s="44" t="s">
        <v>397</v>
      </c>
      <c r="F111" s="44" t="s">
        <v>1047</v>
      </c>
      <c r="G111" s="46" t="n">
        <v>45852</v>
      </c>
      <c r="H111" s="16" t="n">
        <f aca="false">G111+30</f>
        <v>45882</v>
      </c>
      <c r="I111" s="17" t="n">
        <v>514</v>
      </c>
      <c r="J111" s="74" t="n">
        <v>45861</v>
      </c>
      <c r="K111" s="75" t="n">
        <v>11960.47</v>
      </c>
      <c r="L111" s="21" t="n">
        <f aca="false">H111-J111</f>
        <v>21</v>
      </c>
      <c r="M111" s="11" t="n">
        <f aca="false">K111*L111</f>
        <v>251169.87</v>
      </c>
    </row>
    <row r="112" customFormat="false" ht="13.8" hidden="false" customHeight="false" outlineLevel="0" collapsed="false">
      <c r="B112" s="12" t="s">
        <v>1048</v>
      </c>
      <c r="C112" s="72" t="s">
        <v>1049</v>
      </c>
      <c r="D112" s="76"/>
      <c r="E112" s="44" t="s">
        <v>26</v>
      </c>
      <c r="F112" s="44" t="s">
        <v>1050</v>
      </c>
      <c r="G112" s="46" t="n">
        <v>45679</v>
      </c>
      <c r="H112" s="16" t="n">
        <f aca="false">G112+30</f>
        <v>45709</v>
      </c>
      <c r="I112" s="17" t="n">
        <v>501</v>
      </c>
      <c r="J112" s="74" t="n">
        <v>45861</v>
      </c>
      <c r="K112" s="75" t="n">
        <v>6714.67</v>
      </c>
      <c r="L112" s="21" t="n">
        <f aca="false">H112-J112</f>
        <v>-152</v>
      </c>
      <c r="M112" s="11" t="n">
        <f aca="false">K112*L112</f>
        <v>-1020629.84</v>
      </c>
    </row>
    <row r="113" customFormat="false" ht="13.8" hidden="false" customHeight="false" outlineLevel="0" collapsed="false">
      <c r="B113" s="12" t="s">
        <v>11</v>
      </c>
      <c r="C113" s="72" t="s">
        <v>660</v>
      </c>
      <c r="D113" s="76"/>
      <c r="E113" s="44" t="s">
        <v>130</v>
      </c>
      <c r="F113" s="44" t="s">
        <v>1051</v>
      </c>
      <c r="G113" s="46" t="n">
        <v>45845</v>
      </c>
      <c r="H113" s="16" t="n">
        <f aca="false">G113+30</f>
        <v>45875</v>
      </c>
      <c r="I113" s="17" t="n">
        <v>499</v>
      </c>
      <c r="J113" s="74" t="n">
        <v>45861</v>
      </c>
      <c r="K113" s="75" t="n">
        <v>28536.91</v>
      </c>
      <c r="L113" s="21" t="n">
        <f aca="false">H113-J113</f>
        <v>14</v>
      </c>
      <c r="M113" s="11" t="n">
        <f aca="false">K113*L113</f>
        <v>399516.74</v>
      </c>
    </row>
    <row r="114" customFormat="false" ht="13.8" hidden="false" customHeight="false" outlineLevel="0" collapsed="false">
      <c r="B114" s="12" t="s">
        <v>1052</v>
      </c>
      <c r="C114" s="72" t="s">
        <v>1053</v>
      </c>
      <c r="D114" s="76"/>
      <c r="E114" s="44" t="s">
        <v>59</v>
      </c>
      <c r="F114" s="44" t="s">
        <v>1054</v>
      </c>
      <c r="G114" s="46" t="n">
        <v>45855</v>
      </c>
      <c r="H114" s="16" t="n">
        <f aca="false">G114+30</f>
        <v>45885</v>
      </c>
      <c r="I114" s="17" t="n">
        <v>503</v>
      </c>
      <c r="J114" s="74" t="n">
        <v>45861</v>
      </c>
      <c r="K114" s="75" t="n">
        <v>5264.11</v>
      </c>
      <c r="L114" s="21" t="n">
        <f aca="false">H114-J114</f>
        <v>24</v>
      </c>
      <c r="M114" s="11" t="n">
        <f aca="false">K114*L114</f>
        <v>126338.64</v>
      </c>
    </row>
    <row r="115" customFormat="false" ht="13.8" hidden="false" customHeight="false" outlineLevel="0" collapsed="false">
      <c r="B115" s="12" t="s">
        <v>23</v>
      </c>
      <c r="C115" s="72" t="s">
        <v>1055</v>
      </c>
      <c r="D115" s="76"/>
      <c r="E115" s="44" t="s">
        <v>26</v>
      </c>
      <c r="F115" s="44" t="s">
        <v>915</v>
      </c>
      <c r="G115" s="46" t="n">
        <v>45819</v>
      </c>
      <c r="H115" s="16" t="n">
        <f aca="false">G115+30</f>
        <v>45849</v>
      </c>
      <c r="I115" s="17" t="n">
        <v>502</v>
      </c>
      <c r="J115" s="74" t="n">
        <v>45861</v>
      </c>
      <c r="K115" s="75" t="n">
        <v>5254.76</v>
      </c>
      <c r="L115" s="21" t="n">
        <f aca="false">H115-J115</f>
        <v>-12</v>
      </c>
      <c r="M115" s="11" t="n">
        <f aca="false">K115*L115</f>
        <v>-63057.12</v>
      </c>
    </row>
    <row r="116" customFormat="false" ht="13.8" hidden="false" customHeight="false" outlineLevel="0" collapsed="false">
      <c r="B116" s="12" t="s">
        <v>1056</v>
      </c>
      <c r="C116" s="72" t="s">
        <v>1057</v>
      </c>
      <c r="D116" s="76"/>
      <c r="E116" s="44" t="s">
        <v>22</v>
      </c>
      <c r="F116" s="44" t="s">
        <v>922</v>
      </c>
      <c r="G116" s="46" t="n">
        <v>45825</v>
      </c>
      <c r="H116" s="16" t="n">
        <f aca="false">G116+30</f>
        <v>45855</v>
      </c>
      <c r="I116" s="17" t="n">
        <v>496</v>
      </c>
      <c r="J116" s="74" t="n">
        <v>45861</v>
      </c>
      <c r="K116" s="75" t="n">
        <v>839.31</v>
      </c>
      <c r="L116" s="21" t="n">
        <f aca="false">H116-J116</f>
        <v>-6</v>
      </c>
      <c r="M116" s="11" t="n">
        <f aca="false">K116*L116</f>
        <v>-5035.86</v>
      </c>
    </row>
    <row r="117" customFormat="false" ht="13.8" hidden="false" customHeight="false" outlineLevel="0" collapsed="false">
      <c r="B117" s="12" t="s">
        <v>1058</v>
      </c>
      <c r="C117" s="72" t="s">
        <v>613</v>
      </c>
      <c r="D117" s="76"/>
      <c r="E117" s="44" t="s">
        <v>59</v>
      </c>
      <c r="F117" s="44" t="s">
        <v>1043</v>
      </c>
      <c r="G117" s="46" t="n">
        <v>45846</v>
      </c>
      <c r="H117" s="16" t="n">
        <f aca="false">G117+30</f>
        <v>45876</v>
      </c>
      <c r="I117" s="17" t="n">
        <v>498</v>
      </c>
      <c r="J117" s="74" t="n">
        <v>45861</v>
      </c>
      <c r="K117" s="75" t="n">
        <v>7601.56</v>
      </c>
      <c r="L117" s="21" t="n">
        <f aca="false">H117-J117</f>
        <v>15</v>
      </c>
      <c r="M117" s="11" t="n">
        <f aca="false">K117*L117</f>
        <v>114023.4</v>
      </c>
    </row>
    <row r="118" customFormat="false" ht="13.8" hidden="false" customHeight="false" outlineLevel="0" collapsed="false">
      <c r="B118" s="12" t="s">
        <v>1059</v>
      </c>
      <c r="C118" s="72" t="s">
        <v>109</v>
      </c>
      <c r="D118" s="76"/>
      <c r="E118" s="44" t="s">
        <v>325</v>
      </c>
      <c r="F118" s="44" t="s">
        <v>1039</v>
      </c>
      <c r="G118" s="46" t="n">
        <v>45852</v>
      </c>
      <c r="H118" s="16" t="n">
        <f aca="false">G118+30</f>
        <v>45882</v>
      </c>
      <c r="I118" s="17" t="n">
        <v>505</v>
      </c>
      <c r="J118" s="74" t="n">
        <v>45861</v>
      </c>
      <c r="K118" s="75" t="n">
        <v>1520.71</v>
      </c>
      <c r="L118" s="21" t="n">
        <f aca="false">H118-J118</f>
        <v>21</v>
      </c>
      <c r="M118" s="11" t="n">
        <f aca="false">K118*L118</f>
        <v>31934.91</v>
      </c>
    </row>
    <row r="119" customFormat="false" ht="13.8" hidden="false" customHeight="false" outlineLevel="0" collapsed="false">
      <c r="B119" s="12" t="s">
        <v>11</v>
      </c>
      <c r="C119" s="72" t="s">
        <v>1060</v>
      </c>
      <c r="D119" s="76"/>
      <c r="E119" s="44" t="s">
        <v>59</v>
      </c>
      <c r="F119" s="44" t="s">
        <v>1042</v>
      </c>
      <c r="G119" s="46" t="n">
        <v>45845</v>
      </c>
      <c r="H119" s="16" t="n">
        <f aca="false">G119+30</f>
        <v>45875</v>
      </c>
      <c r="I119" s="17" t="n">
        <v>494</v>
      </c>
      <c r="J119" s="74" t="n">
        <v>45861</v>
      </c>
      <c r="K119" s="75" t="n">
        <v>15997.68</v>
      </c>
      <c r="L119" s="21" t="n">
        <f aca="false">H119-J119</f>
        <v>14</v>
      </c>
      <c r="M119" s="11" t="n">
        <f aca="false">K119*L119</f>
        <v>223967.52</v>
      </c>
    </row>
    <row r="120" customFormat="false" ht="13.8" hidden="false" customHeight="false" outlineLevel="0" collapsed="false">
      <c r="B120" s="12" t="s">
        <v>1061</v>
      </c>
      <c r="C120" s="72" t="s">
        <v>1062</v>
      </c>
      <c r="D120" s="76"/>
      <c r="E120" s="44" t="s">
        <v>139</v>
      </c>
      <c r="F120" s="44" t="s">
        <v>196</v>
      </c>
      <c r="G120" s="46" t="n">
        <v>45841</v>
      </c>
      <c r="H120" s="16" t="n">
        <f aca="false">G120+30</f>
        <v>45871</v>
      </c>
      <c r="I120" s="17" t="n">
        <v>500</v>
      </c>
      <c r="J120" s="74" t="n">
        <v>45861</v>
      </c>
      <c r="K120" s="75" t="n">
        <v>14296.16</v>
      </c>
      <c r="L120" s="21" t="n">
        <f aca="false">H120-J120</f>
        <v>10</v>
      </c>
      <c r="M120" s="11" t="n">
        <f aca="false">K120*L120</f>
        <v>142961.6</v>
      </c>
    </row>
    <row r="121" customFormat="false" ht="13.8" hidden="false" customHeight="false" outlineLevel="0" collapsed="false">
      <c r="B121" s="12" t="s">
        <v>11</v>
      </c>
      <c r="C121" s="72" t="s">
        <v>1063</v>
      </c>
      <c r="D121" s="76"/>
      <c r="E121" s="44" t="s">
        <v>107</v>
      </c>
      <c r="F121" s="44" t="s">
        <v>196</v>
      </c>
      <c r="G121" s="46" t="n">
        <v>45845</v>
      </c>
      <c r="H121" s="16" t="n">
        <f aca="false">G121+30</f>
        <v>45875</v>
      </c>
      <c r="I121" s="17" t="n">
        <v>495</v>
      </c>
      <c r="J121" s="74" t="n">
        <v>45861</v>
      </c>
      <c r="K121" s="75" t="n">
        <v>15566.61</v>
      </c>
      <c r="L121" s="21" t="n">
        <f aca="false">H121-J121</f>
        <v>14</v>
      </c>
      <c r="M121" s="11" t="n">
        <f aca="false">K121*L121</f>
        <v>217932.54</v>
      </c>
    </row>
    <row r="122" customFormat="false" ht="13.8" hidden="false" customHeight="false" outlineLevel="0" collapsed="false">
      <c r="B122" s="12" t="s">
        <v>1064</v>
      </c>
      <c r="C122" s="72" t="s">
        <v>81</v>
      </c>
      <c r="D122" s="76"/>
      <c r="E122" s="44" t="s">
        <v>339</v>
      </c>
      <c r="F122" s="44" t="s">
        <v>1025</v>
      </c>
      <c r="G122" s="46" t="n">
        <v>45852</v>
      </c>
      <c r="H122" s="16" t="n">
        <f aca="false">G122+30</f>
        <v>45882</v>
      </c>
      <c r="I122" s="17" t="n">
        <v>510</v>
      </c>
      <c r="J122" s="74" t="n">
        <v>45861</v>
      </c>
      <c r="K122" s="75" t="n">
        <v>625.4</v>
      </c>
      <c r="L122" s="21" t="n">
        <f aca="false">H122-J122</f>
        <v>21</v>
      </c>
      <c r="M122" s="11" t="n">
        <f aca="false">K122*L122</f>
        <v>13133.4</v>
      </c>
    </row>
    <row r="123" customFormat="false" ht="13.8" hidden="false" customHeight="false" outlineLevel="0" collapsed="false">
      <c r="B123" s="12" t="s">
        <v>1065</v>
      </c>
      <c r="C123" s="72" t="s">
        <v>1066</v>
      </c>
      <c r="D123" s="76"/>
      <c r="E123" s="44" t="s">
        <v>107</v>
      </c>
      <c r="F123" s="44" t="s">
        <v>872</v>
      </c>
      <c r="G123" s="46" t="n">
        <v>45852</v>
      </c>
      <c r="H123" s="16" t="n">
        <f aca="false">G123+30</f>
        <v>45882</v>
      </c>
      <c r="I123" s="17" t="n">
        <v>516</v>
      </c>
      <c r="J123" s="74" t="n">
        <v>45863</v>
      </c>
      <c r="K123" s="75" t="n">
        <v>5100.02</v>
      </c>
      <c r="L123" s="21" t="n">
        <f aca="false">H123-J123</f>
        <v>19</v>
      </c>
      <c r="M123" s="11" t="n">
        <f aca="false">K123*L123</f>
        <v>96900.38</v>
      </c>
    </row>
    <row r="124" customFormat="false" ht="13.8" hidden="false" customHeight="false" outlineLevel="0" collapsed="false">
      <c r="B124" s="12" t="s">
        <v>23</v>
      </c>
      <c r="C124" s="72" t="s">
        <v>109</v>
      </c>
      <c r="D124" s="76"/>
      <c r="E124" s="44" t="s">
        <v>174</v>
      </c>
      <c r="F124" s="44" t="s">
        <v>196</v>
      </c>
      <c r="G124" s="46" t="n">
        <v>45848</v>
      </c>
      <c r="H124" s="16" t="n">
        <f aca="false">G124+30</f>
        <v>45878</v>
      </c>
      <c r="I124" s="17" t="n">
        <v>517</v>
      </c>
      <c r="J124" s="74" t="n">
        <v>45863</v>
      </c>
      <c r="K124" s="75" t="n">
        <v>6324.1</v>
      </c>
      <c r="L124" s="21" t="n">
        <f aca="false">H124-J124</f>
        <v>15</v>
      </c>
      <c r="M124" s="11" t="n">
        <f aca="false">K124*L124</f>
        <v>94861.5</v>
      </c>
    </row>
    <row r="125" customFormat="false" ht="13.8" hidden="false" customHeight="false" outlineLevel="0" collapsed="false">
      <c r="B125" s="12" t="s">
        <v>1067</v>
      </c>
      <c r="C125" s="72" t="s">
        <v>978</v>
      </c>
      <c r="D125" s="76"/>
      <c r="E125" s="44" t="s">
        <v>476</v>
      </c>
      <c r="F125" s="44" t="s">
        <v>1068</v>
      </c>
      <c r="G125" s="46" t="n">
        <v>45860</v>
      </c>
      <c r="H125" s="16" t="n">
        <f aca="false">G125+30</f>
        <v>45890</v>
      </c>
      <c r="I125" s="17" t="n">
        <v>521</v>
      </c>
      <c r="J125" s="74" t="n">
        <v>45863</v>
      </c>
      <c r="K125" s="75" t="n">
        <v>17146.85</v>
      </c>
      <c r="L125" s="21" t="n">
        <f aca="false">H125-J125</f>
        <v>27</v>
      </c>
      <c r="M125" s="11" t="n">
        <f aca="false">K125*L125</f>
        <v>462964.95</v>
      </c>
    </row>
    <row r="126" customFormat="false" ht="13.8" hidden="false" customHeight="false" outlineLevel="0" collapsed="false">
      <c r="B126" s="12" t="s">
        <v>1069</v>
      </c>
      <c r="C126" s="72" t="s">
        <v>81</v>
      </c>
      <c r="D126" s="76"/>
      <c r="E126" s="44" t="s">
        <v>123</v>
      </c>
      <c r="F126" s="44" t="s">
        <v>1070</v>
      </c>
      <c r="G126" s="46" t="n">
        <v>45855</v>
      </c>
      <c r="H126" s="16" t="n">
        <f aca="false">G126+30</f>
        <v>45885</v>
      </c>
      <c r="I126" s="17" t="n">
        <v>519</v>
      </c>
      <c r="J126" s="74" t="n">
        <v>45863</v>
      </c>
      <c r="K126" s="75" t="n">
        <v>1856.93</v>
      </c>
      <c r="L126" s="21" t="n">
        <f aca="false">H126-J126</f>
        <v>22</v>
      </c>
      <c r="M126" s="11" t="n">
        <f aca="false">K126*L126</f>
        <v>40852.46</v>
      </c>
    </row>
    <row r="127" customFormat="false" ht="13.8" hidden="false" customHeight="false" outlineLevel="0" collapsed="false">
      <c r="B127" s="12" t="s">
        <v>1071</v>
      </c>
      <c r="C127" s="72" t="s">
        <v>1057</v>
      </c>
      <c r="D127" s="76"/>
      <c r="E127" s="44" t="s">
        <v>316</v>
      </c>
      <c r="F127" s="44" t="s">
        <v>1072</v>
      </c>
      <c r="G127" s="46" t="n">
        <v>45860</v>
      </c>
      <c r="H127" s="16" t="n">
        <f aca="false">G127+30</f>
        <v>45890</v>
      </c>
      <c r="I127" s="17" t="n">
        <v>524</v>
      </c>
      <c r="J127" s="74" t="n">
        <v>45863</v>
      </c>
      <c r="K127" s="75" t="n">
        <v>729.2</v>
      </c>
      <c r="L127" s="21" t="n">
        <f aca="false">H127-J127</f>
        <v>27</v>
      </c>
      <c r="M127" s="11" t="n">
        <f aca="false">K127*L127</f>
        <v>19688.4</v>
      </c>
    </row>
    <row r="128" customFormat="false" ht="13.8" hidden="false" customHeight="false" outlineLevel="0" collapsed="false">
      <c r="B128" s="12" t="s">
        <v>11</v>
      </c>
      <c r="C128" s="72" t="s">
        <v>1073</v>
      </c>
      <c r="D128" s="76"/>
      <c r="E128" s="44" t="s">
        <v>1074</v>
      </c>
      <c r="F128" s="44" t="s">
        <v>1075</v>
      </c>
      <c r="G128" s="46" t="n">
        <v>45847</v>
      </c>
      <c r="H128" s="16" t="n">
        <f aca="false">G128+30</f>
        <v>45877</v>
      </c>
      <c r="I128" s="17" t="n">
        <v>522</v>
      </c>
      <c r="J128" s="74" t="n">
        <v>45863</v>
      </c>
      <c r="K128" s="75" t="n">
        <v>3200</v>
      </c>
      <c r="L128" s="21" t="n">
        <f aca="false">H128-J128</f>
        <v>14</v>
      </c>
      <c r="M128" s="11" t="n">
        <f aca="false">K128*L128</f>
        <v>44800</v>
      </c>
    </row>
    <row r="129" customFormat="false" ht="13.8" hidden="false" customHeight="false" outlineLevel="0" collapsed="false">
      <c r="B129" s="12" t="s">
        <v>1076</v>
      </c>
      <c r="C129" s="72" t="s">
        <v>73</v>
      </c>
      <c r="D129" s="76"/>
      <c r="E129" s="44" t="s">
        <v>139</v>
      </c>
      <c r="F129" s="44" t="s">
        <v>1042</v>
      </c>
      <c r="G129" s="46" t="n">
        <v>45848</v>
      </c>
      <c r="H129" s="16" t="n">
        <f aca="false">G129+30</f>
        <v>45878</v>
      </c>
      <c r="I129" s="17" t="n">
        <v>518</v>
      </c>
      <c r="J129" s="74" t="n">
        <v>45863</v>
      </c>
      <c r="K129" s="75" t="n">
        <v>903.45</v>
      </c>
      <c r="L129" s="21" t="n">
        <f aca="false">H129-J129</f>
        <v>15</v>
      </c>
      <c r="M129" s="11" t="n">
        <f aca="false">K129*L129</f>
        <v>13551.75</v>
      </c>
    </row>
    <row r="130" customFormat="false" ht="13.8" hidden="false" customHeight="false" outlineLevel="0" collapsed="false">
      <c r="B130" s="12" t="s">
        <v>1077</v>
      </c>
      <c r="C130" s="72" t="s">
        <v>1057</v>
      </c>
      <c r="D130" s="76"/>
      <c r="E130" s="44" t="s">
        <v>55</v>
      </c>
      <c r="F130" s="44" t="s">
        <v>954</v>
      </c>
      <c r="G130" s="46" t="n">
        <v>45860</v>
      </c>
      <c r="H130" s="16" t="n">
        <f aca="false">G130+30</f>
        <v>45890</v>
      </c>
      <c r="I130" s="17" t="n">
        <v>523</v>
      </c>
      <c r="J130" s="74" t="n">
        <v>45863</v>
      </c>
      <c r="K130" s="75" t="n">
        <v>289</v>
      </c>
      <c r="L130" s="21" t="n">
        <f aca="false">H130-J130</f>
        <v>27</v>
      </c>
      <c r="M130" s="11" t="n">
        <f aca="false">K130*L130</f>
        <v>7803</v>
      </c>
    </row>
    <row r="131" customFormat="false" ht="13.8" hidden="false" customHeight="false" outlineLevel="0" collapsed="false">
      <c r="B131" s="12" t="s">
        <v>1078</v>
      </c>
      <c r="C131" s="72" t="s">
        <v>347</v>
      </c>
      <c r="D131" s="76"/>
      <c r="E131" s="44" t="s">
        <v>26</v>
      </c>
      <c r="F131" s="44" t="s">
        <v>1019</v>
      </c>
      <c r="G131" s="46" t="n">
        <v>45860</v>
      </c>
      <c r="H131" s="16" t="n">
        <f aca="false">G131+30</f>
        <v>45890</v>
      </c>
      <c r="I131" s="17" t="n">
        <v>520</v>
      </c>
      <c r="J131" s="74" t="n">
        <v>45863</v>
      </c>
      <c r="K131" s="75" t="n">
        <v>8191.69</v>
      </c>
      <c r="L131" s="21" t="n">
        <f aca="false">H131-J131</f>
        <v>27</v>
      </c>
      <c r="M131" s="11" t="n">
        <f aca="false">K131*L131</f>
        <v>221175.63</v>
      </c>
    </row>
    <row r="132" customFormat="false" ht="13.8" hidden="false" customHeight="false" outlineLevel="0" collapsed="false">
      <c r="B132" s="12" t="s">
        <v>1079</v>
      </c>
      <c r="C132" s="72" t="s">
        <v>1080</v>
      </c>
      <c r="D132" s="76"/>
      <c r="E132" s="44" t="s">
        <v>51</v>
      </c>
      <c r="F132" s="44" t="s">
        <v>915</v>
      </c>
      <c r="G132" s="46" t="n">
        <v>45819</v>
      </c>
      <c r="H132" s="16" t="n">
        <f aca="false">G132+30</f>
        <v>45849</v>
      </c>
      <c r="I132" s="17" t="n">
        <v>538</v>
      </c>
      <c r="J132" s="74" t="n">
        <v>45868</v>
      </c>
      <c r="K132" s="75" t="n">
        <v>2344.07</v>
      </c>
      <c r="L132" s="21" t="n">
        <f aca="false">H132-J132</f>
        <v>-19</v>
      </c>
      <c r="M132" s="11" t="n">
        <f aca="false">K132*L132</f>
        <v>-44537.33</v>
      </c>
    </row>
    <row r="133" customFormat="false" ht="13.8" hidden="false" customHeight="false" outlineLevel="0" collapsed="false">
      <c r="B133" s="12" t="s">
        <v>23</v>
      </c>
      <c r="C133" s="72" t="s">
        <v>1081</v>
      </c>
      <c r="D133" s="76"/>
      <c r="E133" s="44" t="s">
        <v>1082</v>
      </c>
      <c r="F133" s="44" t="s">
        <v>1083</v>
      </c>
      <c r="G133" s="46" t="n">
        <v>45863</v>
      </c>
      <c r="H133" s="16" t="n">
        <f aca="false">G133+30</f>
        <v>45893</v>
      </c>
      <c r="I133" s="17" t="n">
        <v>528</v>
      </c>
      <c r="J133" s="74" t="n">
        <v>45868</v>
      </c>
      <c r="K133" s="75" t="n">
        <v>2565.12</v>
      </c>
      <c r="L133" s="21" t="n">
        <f aca="false">H133-J133</f>
        <v>25</v>
      </c>
      <c r="M133" s="11" t="n">
        <f aca="false">K133*L133</f>
        <v>64128</v>
      </c>
    </row>
    <row r="134" customFormat="false" ht="13.8" hidden="false" customHeight="false" outlineLevel="0" collapsed="false">
      <c r="B134" s="12" t="s">
        <v>1084</v>
      </c>
      <c r="C134" s="72" t="s">
        <v>81</v>
      </c>
      <c r="D134" s="76"/>
      <c r="E134" s="44" t="s">
        <v>365</v>
      </c>
      <c r="F134" s="44" t="s">
        <v>1085</v>
      </c>
      <c r="G134" s="46" t="n">
        <v>45862</v>
      </c>
      <c r="H134" s="16" t="n">
        <f aca="false">G134+30</f>
        <v>45892</v>
      </c>
      <c r="I134" s="17" t="n">
        <v>532</v>
      </c>
      <c r="J134" s="74" t="n">
        <v>45868</v>
      </c>
      <c r="K134" s="75" t="n">
        <v>886.79</v>
      </c>
      <c r="L134" s="21" t="n">
        <f aca="false">H134-J134</f>
        <v>24</v>
      </c>
      <c r="M134" s="11" t="n">
        <f aca="false">K134*L134</f>
        <v>21282.96</v>
      </c>
    </row>
    <row r="135" customFormat="false" ht="13.8" hidden="false" customHeight="false" outlineLevel="0" collapsed="false">
      <c r="B135" s="12" t="s">
        <v>23</v>
      </c>
      <c r="C135" s="72" t="s">
        <v>73</v>
      </c>
      <c r="D135" s="76"/>
      <c r="E135" s="44" t="s">
        <v>63</v>
      </c>
      <c r="F135" s="44" t="s">
        <v>1086</v>
      </c>
      <c r="G135" s="46" t="n">
        <v>45862</v>
      </c>
      <c r="H135" s="16" t="n">
        <f aca="false">G135+30</f>
        <v>45892</v>
      </c>
      <c r="I135" s="17" t="n">
        <v>526</v>
      </c>
      <c r="J135" s="74" t="n">
        <v>45868</v>
      </c>
      <c r="K135" s="75" t="n">
        <v>1708.64</v>
      </c>
      <c r="L135" s="21" t="n">
        <f aca="false">H135-J135</f>
        <v>24</v>
      </c>
      <c r="M135" s="11" t="n">
        <f aca="false">K135*L135</f>
        <v>41007.36</v>
      </c>
    </row>
    <row r="136" customFormat="false" ht="13.8" hidden="false" customHeight="false" outlineLevel="0" collapsed="false">
      <c r="B136" s="12" t="s">
        <v>1087</v>
      </c>
      <c r="C136" s="72" t="s">
        <v>73</v>
      </c>
      <c r="D136" s="76"/>
      <c r="E136" s="44" t="s">
        <v>127</v>
      </c>
      <c r="F136" s="44" t="s">
        <v>1088</v>
      </c>
      <c r="G136" s="46" t="n">
        <v>45862</v>
      </c>
      <c r="H136" s="16" t="n">
        <f aca="false">G136+30</f>
        <v>45892</v>
      </c>
      <c r="I136" s="17" t="n">
        <v>531</v>
      </c>
      <c r="J136" s="74" t="n">
        <v>45868</v>
      </c>
      <c r="K136" s="75" t="n">
        <v>431.44</v>
      </c>
      <c r="L136" s="21" t="n">
        <f aca="false">H136-J136</f>
        <v>24</v>
      </c>
      <c r="M136" s="11" t="n">
        <f aca="false">K136*L136</f>
        <v>10354.56</v>
      </c>
    </row>
    <row r="137" customFormat="false" ht="13.8" hidden="false" customHeight="false" outlineLevel="0" collapsed="false">
      <c r="B137" s="12" t="s">
        <v>23</v>
      </c>
      <c r="C137" s="72" t="s">
        <v>12</v>
      </c>
      <c r="D137" s="76"/>
      <c r="E137" s="44" t="s">
        <v>96</v>
      </c>
      <c r="F137" s="44" t="s">
        <v>1089</v>
      </c>
      <c r="G137" s="46" t="n">
        <v>45867</v>
      </c>
      <c r="H137" s="16" t="n">
        <f aca="false">G137+30</f>
        <v>45897</v>
      </c>
      <c r="I137" s="17" t="n">
        <v>539</v>
      </c>
      <c r="J137" s="74" t="n">
        <v>45868</v>
      </c>
      <c r="K137" s="75" t="n">
        <v>1796.06</v>
      </c>
      <c r="L137" s="21" t="n">
        <f aca="false">H137-J137</f>
        <v>29</v>
      </c>
      <c r="M137" s="11" t="n">
        <f aca="false">K137*L137</f>
        <v>52085.74</v>
      </c>
    </row>
    <row r="138" customFormat="false" ht="13.8" hidden="false" customHeight="false" outlineLevel="0" collapsed="false">
      <c r="B138" s="12" t="s">
        <v>1090</v>
      </c>
      <c r="C138" s="72" t="s">
        <v>12</v>
      </c>
      <c r="D138" s="76"/>
      <c r="E138" s="44" t="s">
        <v>96</v>
      </c>
      <c r="F138" s="44" t="s">
        <v>1089</v>
      </c>
      <c r="G138" s="46" t="n">
        <v>45867</v>
      </c>
      <c r="H138" s="16" t="n">
        <f aca="false">G138+30</f>
        <v>45897</v>
      </c>
      <c r="I138" s="17" t="n">
        <v>539</v>
      </c>
      <c r="J138" s="74" t="n">
        <v>45868</v>
      </c>
      <c r="K138" s="75" t="n">
        <v>4453.27</v>
      </c>
      <c r="L138" s="21" t="n">
        <f aca="false">H138-J138</f>
        <v>29</v>
      </c>
      <c r="M138" s="11" t="n">
        <f aca="false">K138*L138</f>
        <v>129144.83</v>
      </c>
    </row>
    <row r="139" customFormat="false" ht="13.8" hidden="false" customHeight="false" outlineLevel="0" collapsed="false">
      <c r="B139" s="12" t="s">
        <v>11</v>
      </c>
      <c r="C139" s="72" t="s">
        <v>1091</v>
      </c>
      <c r="D139" s="76"/>
      <c r="E139" s="44" t="s">
        <v>107</v>
      </c>
      <c r="F139" s="44" t="s">
        <v>931</v>
      </c>
      <c r="G139" s="46" t="n">
        <v>45831</v>
      </c>
      <c r="H139" s="16" t="n">
        <f aca="false">G139+30</f>
        <v>45861</v>
      </c>
      <c r="I139" s="17" t="n">
        <v>537</v>
      </c>
      <c r="J139" s="74" t="n">
        <v>45868</v>
      </c>
      <c r="K139" s="75" t="n">
        <v>2851.14</v>
      </c>
      <c r="L139" s="21" t="n">
        <f aca="false">H139-J139</f>
        <v>-7</v>
      </c>
      <c r="M139" s="11" t="n">
        <f aca="false">K139*L139</f>
        <v>-19957.98</v>
      </c>
    </row>
    <row r="140" customFormat="false" ht="13.8" hidden="false" customHeight="false" outlineLevel="0" collapsed="false">
      <c r="B140" s="12" t="s">
        <v>136</v>
      </c>
      <c r="C140" s="72" t="s">
        <v>1092</v>
      </c>
      <c r="D140" s="76"/>
      <c r="E140" s="44" t="s">
        <v>333</v>
      </c>
      <c r="F140" s="44" t="s">
        <v>1093</v>
      </c>
      <c r="G140" s="46" t="n">
        <v>45814</v>
      </c>
      <c r="H140" s="16" t="n">
        <f aca="false">G140+30</f>
        <v>45844</v>
      </c>
      <c r="I140" s="17" t="n">
        <v>536</v>
      </c>
      <c r="J140" s="74" t="n">
        <v>45868</v>
      </c>
      <c r="K140" s="75" t="n">
        <v>2853.14</v>
      </c>
      <c r="L140" s="21" t="n">
        <f aca="false">H140-J140</f>
        <v>-24</v>
      </c>
      <c r="M140" s="11" t="n">
        <f aca="false">K140*L140</f>
        <v>-68475.36</v>
      </c>
    </row>
    <row r="141" customFormat="false" ht="13.8" hidden="false" customHeight="false" outlineLevel="0" collapsed="false">
      <c r="B141" s="12" t="s">
        <v>1094</v>
      </c>
      <c r="C141" s="72" t="s">
        <v>1095</v>
      </c>
      <c r="D141" s="76"/>
      <c r="E141" s="44" t="s">
        <v>59</v>
      </c>
      <c r="F141" s="44" t="s">
        <v>1033</v>
      </c>
      <c r="G141" s="46" t="n">
        <v>45831</v>
      </c>
      <c r="H141" s="16" t="n">
        <f aca="false">G141+30</f>
        <v>45861</v>
      </c>
      <c r="I141" s="17" t="n">
        <v>535</v>
      </c>
      <c r="J141" s="74" t="n">
        <v>45868</v>
      </c>
      <c r="K141" s="75" t="n">
        <v>7985.28</v>
      </c>
      <c r="L141" s="21" t="n">
        <f aca="false">H141-J141</f>
        <v>-7</v>
      </c>
      <c r="M141" s="11" t="n">
        <f aca="false">K141*L141</f>
        <v>-55896.96</v>
      </c>
    </row>
    <row r="142" customFormat="false" ht="13.8" hidden="false" customHeight="false" outlineLevel="0" collapsed="false">
      <c r="B142" s="12" t="s">
        <v>140</v>
      </c>
      <c r="C142" s="72" t="s">
        <v>1096</v>
      </c>
      <c r="D142" s="76"/>
      <c r="E142" s="44" t="s">
        <v>59</v>
      </c>
      <c r="F142" s="44" t="s">
        <v>1097</v>
      </c>
      <c r="G142" s="46" t="n">
        <v>45863</v>
      </c>
      <c r="H142" s="16" t="n">
        <f aca="false">G142+30</f>
        <v>45893</v>
      </c>
      <c r="I142" s="17" t="n">
        <v>540</v>
      </c>
      <c r="J142" s="74" t="n">
        <v>45868</v>
      </c>
      <c r="K142" s="75" t="n">
        <v>15573.77</v>
      </c>
      <c r="L142" s="21" t="n">
        <f aca="false">H142-J142</f>
        <v>25</v>
      </c>
      <c r="M142" s="11" t="n">
        <f aca="false">K142*L142</f>
        <v>389344.25</v>
      </c>
    </row>
    <row r="143" customFormat="false" ht="13.8" hidden="false" customHeight="false" outlineLevel="0" collapsed="false">
      <c r="B143" s="12" t="s">
        <v>143</v>
      </c>
      <c r="C143" s="72" t="s">
        <v>1098</v>
      </c>
      <c r="D143" s="76"/>
      <c r="E143" s="44" t="s">
        <v>59</v>
      </c>
      <c r="F143" s="44" t="s">
        <v>1099</v>
      </c>
      <c r="G143" s="46" t="n">
        <v>45831</v>
      </c>
      <c r="H143" s="16" t="n">
        <f aca="false">G143+30</f>
        <v>45861</v>
      </c>
      <c r="I143" s="17" t="n">
        <v>534</v>
      </c>
      <c r="J143" s="74" t="n">
        <v>45868</v>
      </c>
      <c r="K143" s="75" t="n">
        <v>6840.68</v>
      </c>
      <c r="L143" s="21" t="n">
        <f aca="false">H143-J143</f>
        <v>-7</v>
      </c>
      <c r="M143" s="11" t="n">
        <f aca="false">K143*L143</f>
        <v>-47884.76</v>
      </c>
    </row>
    <row r="144" customFormat="false" ht="13.8" hidden="false" customHeight="false" outlineLevel="0" collapsed="false">
      <c r="B144" s="12" t="s">
        <v>147</v>
      </c>
      <c r="C144" s="72" t="s">
        <v>109</v>
      </c>
      <c r="D144" s="76"/>
      <c r="E144" s="44" t="s">
        <v>574</v>
      </c>
      <c r="F144" s="44" t="s">
        <v>1083</v>
      </c>
      <c r="G144" s="46" t="n">
        <v>45862</v>
      </c>
      <c r="H144" s="16" t="n">
        <f aca="false">G144+30</f>
        <v>45892</v>
      </c>
      <c r="I144" s="17" t="n">
        <v>530</v>
      </c>
      <c r="J144" s="74" t="n">
        <v>45868</v>
      </c>
      <c r="K144" s="75" t="n">
        <v>3020.12</v>
      </c>
      <c r="L144" s="21" t="n">
        <f aca="false">H144-J144</f>
        <v>24</v>
      </c>
      <c r="M144" s="11" t="n">
        <f aca="false">K144*L144</f>
        <v>72482.88</v>
      </c>
    </row>
    <row r="145" customFormat="false" ht="13.8" hidden="false" customHeight="false" outlineLevel="0" collapsed="false">
      <c r="B145" s="12" t="s">
        <v>23</v>
      </c>
      <c r="C145" s="72" t="s">
        <v>66</v>
      </c>
      <c r="D145" s="76"/>
      <c r="E145" s="44" t="s">
        <v>75</v>
      </c>
      <c r="F145" s="44" t="s">
        <v>1025</v>
      </c>
      <c r="G145" s="46" t="n">
        <v>45861</v>
      </c>
      <c r="H145" s="16" t="n">
        <f aca="false">G145+30</f>
        <v>45891</v>
      </c>
      <c r="I145" s="17" t="n">
        <v>529</v>
      </c>
      <c r="J145" s="74" t="n">
        <v>45868</v>
      </c>
      <c r="K145" s="75" t="n">
        <v>328700</v>
      </c>
      <c r="L145" s="21" t="n">
        <f aca="false">H145-J145</f>
        <v>23</v>
      </c>
      <c r="M145" s="11" t="n">
        <f aca="false">K145*L145</f>
        <v>7560100</v>
      </c>
    </row>
    <row r="146" customFormat="false" ht="13.8" hidden="false" customHeight="false" outlineLevel="0" collapsed="false">
      <c r="B146" s="12" t="s">
        <v>151</v>
      </c>
      <c r="C146" s="72" t="s">
        <v>1100</v>
      </c>
      <c r="D146" s="76"/>
      <c r="E146" s="44" t="s">
        <v>107</v>
      </c>
      <c r="F146" s="44" t="s">
        <v>1101</v>
      </c>
      <c r="G146" s="46" t="n">
        <v>45860</v>
      </c>
      <c r="H146" s="16" t="n">
        <f aca="false">G146+30</f>
        <v>45890</v>
      </c>
      <c r="I146" s="17" t="n">
        <v>527</v>
      </c>
      <c r="J146" s="74" t="n">
        <v>45868</v>
      </c>
      <c r="K146" s="75" t="n">
        <v>54294.96</v>
      </c>
      <c r="L146" s="21" t="n">
        <f aca="false">H146-J146</f>
        <v>22</v>
      </c>
      <c r="M146" s="11" t="n">
        <f aca="false">K146*L146</f>
        <v>1194489.12</v>
      </c>
    </row>
    <row r="147" customFormat="false" ht="13.8" hidden="false" customHeight="false" outlineLevel="0" collapsed="false">
      <c r="B147" s="12" t="s">
        <v>1102</v>
      </c>
      <c r="C147" s="72" t="s">
        <v>453</v>
      </c>
      <c r="D147" s="76"/>
      <c r="E147" s="44" t="s">
        <v>312</v>
      </c>
      <c r="F147" s="44" t="s">
        <v>1029</v>
      </c>
      <c r="G147" s="46" t="n">
        <v>45863</v>
      </c>
      <c r="H147" s="16" t="n">
        <f aca="false">G147+30</f>
        <v>45893</v>
      </c>
      <c r="I147" s="17" t="n">
        <v>525</v>
      </c>
      <c r="J147" s="74" t="n">
        <v>45868</v>
      </c>
      <c r="K147" s="75" t="n">
        <v>11545.22</v>
      </c>
      <c r="L147" s="21" t="n">
        <f aca="false">H147-J147</f>
        <v>25</v>
      </c>
      <c r="M147" s="11" t="n">
        <f aca="false">K147*L147</f>
        <v>288630.5</v>
      </c>
    </row>
    <row r="148" customFormat="false" ht="13.8" hidden="false" customHeight="false" outlineLevel="0" collapsed="false">
      <c r="B148" s="12" t="s">
        <v>1103</v>
      </c>
      <c r="C148" s="72" t="s">
        <v>81</v>
      </c>
      <c r="D148" s="76"/>
      <c r="E148" s="44" t="s">
        <v>154</v>
      </c>
      <c r="F148" s="44" t="s">
        <v>1085</v>
      </c>
      <c r="G148" s="46" t="n">
        <v>45862</v>
      </c>
      <c r="H148" s="16" t="n">
        <f aca="false">G148+30</f>
        <v>45892</v>
      </c>
      <c r="I148" s="17" t="n">
        <v>555</v>
      </c>
      <c r="J148" s="74" t="n">
        <v>45869</v>
      </c>
      <c r="K148" s="75" t="n">
        <v>2528.76</v>
      </c>
      <c r="L148" s="21" t="n">
        <f aca="false">H148-J148</f>
        <v>23</v>
      </c>
      <c r="M148" s="11" t="n">
        <f aca="false">K148*L148</f>
        <v>58161.48</v>
      </c>
    </row>
    <row r="149" customFormat="false" ht="13.8" hidden="false" customHeight="false" outlineLevel="0" collapsed="false">
      <c r="B149" s="12" t="s">
        <v>155</v>
      </c>
      <c r="C149" s="72" t="s">
        <v>73</v>
      </c>
      <c r="D149" s="76"/>
      <c r="E149" s="44" t="s">
        <v>14</v>
      </c>
      <c r="F149" s="44" t="s">
        <v>1104</v>
      </c>
      <c r="G149" s="46" t="n">
        <v>45862</v>
      </c>
      <c r="H149" s="16" t="n">
        <f aca="false">G149+30</f>
        <v>45892</v>
      </c>
      <c r="I149" s="17" t="n">
        <v>551</v>
      </c>
      <c r="J149" s="74" t="n">
        <v>45869</v>
      </c>
      <c r="K149" s="75" t="n">
        <v>765.9</v>
      </c>
      <c r="L149" s="21" t="n">
        <f aca="false">H149-J149</f>
        <v>23</v>
      </c>
      <c r="M149" s="11" t="n">
        <f aca="false">K149*L149</f>
        <v>17615.7</v>
      </c>
    </row>
    <row r="150" customFormat="false" ht="13.8" hidden="false" customHeight="false" outlineLevel="0" collapsed="false">
      <c r="B150" s="12" t="s">
        <v>23</v>
      </c>
      <c r="C150" s="72" t="s">
        <v>1105</v>
      </c>
      <c r="D150" s="76"/>
      <c r="E150" s="44" t="s">
        <v>51</v>
      </c>
      <c r="F150" s="44" t="s">
        <v>1019</v>
      </c>
      <c r="G150" s="46" t="n">
        <v>45859</v>
      </c>
      <c r="H150" s="16" t="n">
        <f aca="false">G150+30</f>
        <v>45889</v>
      </c>
      <c r="I150" s="17" t="n">
        <v>545</v>
      </c>
      <c r="J150" s="74" t="n">
        <v>45869</v>
      </c>
      <c r="K150" s="75" t="n">
        <v>1286.91</v>
      </c>
      <c r="L150" s="21" t="n">
        <f aca="false">H150-J150</f>
        <v>20</v>
      </c>
      <c r="M150" s="11" t="n">
        <f aca="false">K150*L150</f>
        <v>25738.2</v>
      </c>
    </row>
    <row r="151" customFormat="false" ht="13.8" hidden="false" customHeight="false" outlineLevel="0" collapsed="false">
      <c r="B151" s="12" t="s">
        <v>161</v>
      </c>
      <c r="C151" s="72" t="s">
        <v>1106</v>
      </c>
      <c r="D151" s="76"/>
      <c r="E151" s="44" t="s">
        <v>350</v>
      </c>
      <c r="F151" s="44" t="s">
        <v>931</v>
      </c>
      <c r="G151" s="46" t="n">
        <v>45845</v>
      </c>
      <c r="H151" s="16" t="n">
        <f aca="false">G151+30</f>
        <v>45875</v>
      </c>
      <c r="I151" s="17" t="n">
        <v>546</v>
      </c>
      <c r="J151" s="74" t="n">
        <v>45869</v>
      </c>
      <c r="K151" s="75" t="n">
        <v>258.01</v>
      </c>
      <c r="L151" s="21" t="n">
        <f aca="false">H151-J151</f>
        <v>6</v>
      </c>
      <c r="M151" s="11" t="n">
        <f aca="false">K151*L151</f>
        <v>1548.06</v>
      </c>
    </row>
    <row r="152" customFormat="false" ht="13.8" hidden="false" customHeight="false" outlineLevel="0" collapsed="false">
      <c r="B152" s="12" t="s">
        <v>11</v>
      </c>
      <c r="C152" s="72" t="s">
        <v>109</v>
      </c>
      <c r="D152" s="76"/>
      <c r="E152" s="44" t="s">
        <v>48</v>
      </c>
      <c r="F152" s="44" t="s">
        <v>92</v>
      </c>
      <c r="G152" s="46" t="n">
        <v>45868</v>
      </c>
      <c r="H152" s="16" t="n">
        <f aca="false">G152+30</f>
        <v>45898</v>
      </c>
      <c r="I152" s="17" t="n">
        <v>550</v>
      </c>
      <c r="J152" s="74" t="n">
        <v>45869</v>
      </c>
      <c r="K152" s="75" t="n">
        <v>5361.27</v>
      </c>
      <c r="L152" s="21" t="n">
        <f aca="false">H152-J152</f>
        <v>29</v>
      </c>
      <c r="M152" s="11" t="n">
        <f aca="false">K152*L152</f>
        <v>155476.83</v>
      </c>
    </row>
    <row r="153" customFormat="false" ht="13.8" hidden="false" customHeight="false" outlineLevel="0" collapsed="false">
      <c r="B153" s="12" t="s">
        <v>168</v>
      </c>
      <c r="C153" s="72" t="s">
        <v>109</v>
      </c>
      <c r="D153" s="76"/>
      <c r="E153" s="44" t="s">
        <v>135</v>
      </c>
      <c r="F153" s="44" t="s">
        <v>1083</v>
      </c>
      <c r="G153" s="46" t="n">
        <v>45862</v>
      </c>
      <c r="H153" s="16" t="n">
        <f aca="false">G153+30</f>
        <v>45892</v>
      </c>
      <c r="I153" s="17" t="n">
        <v>553</v>
      </c>
      <c r="J153" s="74" t="n">
        <v>45869</v>
      </c>
      <c r="K153" s="75" t="n">
        <v>8612.18</v>
      </c>
      <c r="L153" s="21" t="n">
        <f aca="false">H153-J153</f>
        <v>23</v>
      </c>
      <c r="M153" s="11" t="n">
        <f aca="false">K153*L153</f>
        <v>198080.14</v>
      </c>
    </row>
    <row r="154" customFormat="false" ht="13.8" hidden="false" customHeight="false" outlineLevel="0" collapsed="false">
      <c r="B154" s="12" t="s">
        <v>23</v>
      </c>
      <c r="C154" s="72" t="s">
        <v>73</v>
      </c>
      <c r="D154" s="76"/>
      <c r="E154" s="44" t="s">
        <v>174</v>
      </c>
      <c r="F154" s="44" t="s">
        <v>1088</v>
      </c>
      <c r="G154" s="46" t="n">
        <v>45862</v>
      </c>
      <c r="H154" s="16" t="n">
        <f aca="false">G154+30</f>
        <v>45892</v>
      </c>
      <c r="I154" s="17" t="n">
        <v>554</v>
      </c>
      <c r="J154" s="74" t="n">
        <v>45869</v>
      </c>
      <c r="K154" s="75" t="n">
        <v>1230.31</v>
      </c>
      <c r="L154" s="21" t="n">
        <f aca="false">H154-J154</f>
        <v>23</v>
      </c>
      <c r="M154" s="11" t="n">
        <f aca="false">K154*L154</f>
        <v>28297.13</v>
      </c>
    </row>
    <row r="155" customFormat="false" ht="13.8" hidden="false" customHeight="false" outlineLevel="0" collapsed="false">
      <c r="B155" s="12"/>
      <c r="C155" s="72" t="s">
        <v>615</v>
      </c>
      <c r="D155" s="76"/>
      <c r="E155" s="44" t="s">
        <v>333</v>
      </c>
      <c r="F155" s="44" t="s">
        <v>56</v>
      </c>
      <c r="G155" s="46" t="n">
        <v>45867</v>
      </c>
      <c r="H155" s="16" t="n">
        <f aca="false">G155+30</f>
        <v>45897</v>
      </c>
      <c r="I155" s="17" t="n">
        <v>542</v>
      </c>
      <c r="J155" s="74" t="n">
        <v>45869</v>
      </c>
      <c r="K155" s="75" t="n">
        <v>3274.12</v>
      </c>
      <c r="L155" s="21" t="n">
        <f aca="false">H155-J155</f>
        <v>28</v>
      </c>
      <c r="M155" s="11" t="n">
        <f aca="false">K155*L155</f>
        <v>91675.36</v>
      </c>
    </row>
    <row r="156" customFormat="false" ht="13.8" hidden="false" customHeight="false" outlineLevel="0" collapsed="false">
      <c r="B156" s="12"/>
      <c r="C156" s="72" t="s">
        <v>1107</v>
      </c>
      <c r="D156" s="76"/>
      <c r="E156" s="44" t="s">
        <v>22</v>
      </c>
      <c r="F156" s="44" t="s">
        <v>1104</v>
      </c>
      <c r="G156" s="46" t="n">
        <v>45862</v>
      </c>
      <c r="H156" s="16" t="n">
        <f aca="false">G156+30</f>
        <v>45892</v>
      </c>
      <c r="I156" s="17" t="n">
        <v>547</v>
      </c>
      <c r="J156" s="74" t="n">
        <v>45869</v>
      </c>
      <c r="K156" s="75" t="n">
        <v>20925.51</v>
      </c>
      <c r="L156" s="21" t="n">
        <f aca="false">H156-J156</f>
        <v>23</v>
      </c>
      <c r="M156" s="11" t="n">
        <f aca="false">K156*L156</f>
        <v>481286.73</v>
      </c>
    </row>
    <row r="157" customFormat="false" ht="13.8" hidden="false" customHeight="false" outlineLevel="0" collapsed="false">
      <c r="B157" s="12"/>
      <c r="C157" s="72" t="s">
        <v>978</v>
      </c>
      <c r="D157" s="76"/>
      <c r="E157" s="44" t="s">
        <v>397</v>
      </c>
      <c r="F157" s="44" t="s">
        <v>926</v>
      </c>
      <c r="G157" s="46" t="n">
        <v>45838</v>
      </c>
      <c r="H157" s="16" t="n">
        <f aca="false">G157+30</f>
        <v>45868</v>
      </c>
      <c r="I157" s="17" t="n">
        <v>544</v>
      </c>
      <c r="J157" s="74" t="n">
        <v>45869</v>
      </c>
      <c r="K157" s="75" t="n">
        <v>2032.88</v>
      </c>
      <c r="L157" s="21" t="n">
        <f aca="false">H157-J157</f>
        <v>-1</v>
      </c>
      <c r="M157" s="11" t="n">
        <f aca="false">K157*L157</f>
        <v>-2032.88</v>
      </c>
    </row>
    <row r="158" customFormat="false" ht="13.8" hidden="false" customHeight="false" outlineLevel="0" collapsed="false">
      <c r="B158" s="12"/>
      <c r="C158" s="72" t="s">
        <v>193</v>
      </c>
      <c r="D158" s="76"/>
      <c r="E158" s="44" t="s">
        <v>1108</v>
      </c>
      <c r="F158" s="44" t="s">
        <v>56</v>
      </c>
      <c r="G158" s="46" t="n">
        <v>45867</v>
      </c>
      <c r="H158" s="16" t="n">
        <f aca="false">G158+30</f>
        <v>45897</v>
      </c>
      <c r="I158" s="17" t="n">
        <v>543</v>
      </c>
      <c r="J158" s="74" t="n">
        <v>45869</v>
      </c>
      <c r="K158" s="75" t="n">
        <v>2606.65</v>
      </c>
      <c r="L158" s="21" t="n">
        <f aca="false">H158-J158</f>
        <v>28</v>
      </c>
      <c r="M158" s="11" t="n">
        <f aca="false">K158*L158</f>
        <v>72986.2</v>
      </c>
    </row>
    <row r="159" customFormat="false" ht="13.8" hidden="false" customHeight="false" outlineLevel="0" collapsed="false">
      <c r="B159" s="12"/>
      <c r="C159" s="72" t="s">
        <v>81</v>
      </c>
      <c r="D159" s="76"/>
      <c r="E159" s="44" t="s">
        <v>118</v>
      </c>
      <c r="F159" s="44" t="s">
        <v>1085</v>
      </c>
      <c r="G159" s="46" t="n">
        <v>45862</v>
      </c>
      <c r="H159" s="16" t="n">
        <f aca="false">G159+30</f>
        <v>45892</v>
      </c>
      <c r="I159" s="17" t="n">
        <v>552</v>
      </c>
      <c r="J159" s="74" t="n">
        <v>45869</v>
      </c>
      <c r="K159" s="75" t="n">
        <v>1574.22</v>
      </c>
      <c r="L159" s="21" t="n">
        <f aca="false">H159-J159</f>
        <v>23</v>
      </c>
      <c r="M159" s="11" t="n">
        <f aca="false">K159*L159</f>
        <v>36207.06</v>
      </c>
    </row>
    <row r="160" customFormat="false" ht="13.8" hidden="false" customHeight="false" outlineLevel="0" collapsed="false">
      <c r="B160" s="12"/>
      <c r="C160" s="72" t="s">
        <v>1109</v>
      </c>
      <c r="D160" s="76"/>
      <c r="E160" s="44" t="s">
        <v>390</v>
      </c>
      <c r="F160" s="44" t="s">
        <v>1110</v>
      </c>
      <c r="G160" s="46" t="n">
        <v>45792</v>
      </c>
      <c r="H160" s="16" t="n">
        <f aca="false">G160+30</f>
        <v>45822</v>
      </c>
      <c r="I160" s="17" t="n">
        <v>549</v>
      </c>
      <c r="J160" s="74" t="n">
        <v>45869</v>
      </c>
      <c r="K160" s="75" t="n">
        <v>1016.16</v>
      </c>
      <c r="L160" s="21" t="n">
        <f aca="false">H160-J160</f>
        <v>-47</v>
      </c>
      <c r="M160" s="11" t="n">
        <f aca="false">K160*L160</f>
        <v>-47759.52</v>
      </c>
    </row>
    <row r="161" customFormat="false" ht="13.8" hidden="false" customHeight="false" outlineLevel="0" collapsed="false">
      <c r="B161" s="12"/>
      <c r="C161" s="72" t="s">
        <v>631</v>
      </c>
      <c r="D161" s="76"/>
      <c r="E161" s="44" t="s">
        <v>471</v>
      </c>
      <c r="F161" s="44" t="s">
        <v>1111</v>
      </c>
      <c r="G161" s="46" t="n">
        <v>45867</v>
      </c>
      <c r="H161" s="16" t="n">
        <f aca="false">G161+30</f>
        <v>45897</v>
      </c>
      <c r="I161" s="17" t="n">
        <v>541</v>
      </c>
      <c r="J161" s="74" t="n">
        <v>45869</v>
      </c>
      <c r="K161" s="75" t="n">
        <v>106793.35</v>
      </c>
      <c r="L161" s="21" t="n">
        <f aca="false">H161-J161</f>
        <v>28</v>
      </c>
      <c r="M161" s="11" t="n">
        <f aca="false">K161*L161</f>
        <v>2990213.8</v>
      </c>
    </row>
    <row r="162" customFormat="false" ht="13.8" hidden="false" customHeight="false" outlineLevel="0" collapsed="false">
      <c r="B162" s="12"/>
      <c r="C162" s="72" t="s">
        <v>1112</v>
      </c>
      <c r="D162" s="76"/>
      <c r="E162" s="44" t="s">
        <v>51</v>
      </c>
      <c r="F162" s="44" t="s">
        <v>56</v>
      </c>
      <c r="G162" s="46" t="n">
        <v>45863</v>
      </c>
      <c r="H162" s="16" t="n">
        <f aca="false">G162+30</f>
        <v>45893</v>
      </c>
      <c r="I162" s="17" t="n">
        <v>563</v>
      </c>
      <c r="J162" s="74" t="n">
        <v>45875</v>
      </c>
      <c r="K162" s="75" t="n">
        <v>28799.09</v>
      </c>
      <c r="L162" s="21" t="n">
        <f aca="false">H162-J162</f>
        <v>18</v>
      </c>
      <c r="M162" s="11" t="n">
        <f aca="false">K162*L162</f>
        <v>518383.62</v>
      </c>
    </row>
    <row r="163" customFormat="false" ht="13.8" hidden="false" customHeight="false" outlineLevel="0" collapsed="false">
      <c r="B163" s="12"/>
      <c r="C163" s="72" t="s">
        <v>1113</v>
      </c>
      <c r="D163" s="76"/>
      <c r="E163" s="44" t="s">
        <v>55</v>
      </c>
      <c r="F163" s="44" t="s">
        <v>56</v>
      </c>
      <c r="G163" s="46" t="n">
        <v>45874</v>
      </c>
      <c r="H163" s="16" t="n">
        <f aca="false">G163+30</f>
        <v>45904</v>
      </c>
      <c r="I163" s="17" t="n">
        <v>570</v>
      </c>
      <c r="J163" s="74" t="n">
        <v>45875</v>
      </c>
      <c r="K163" s="75" t="n">
        <v>2662</v>
      </c>
      <c r="L163" s="21" t="n">
        <f aca="false">H163-J163</f>
        <v>29</v>
      </c>
      <c r="M163" s="11" t="n">
        <f aca="false">K163*L163</f>
        <v>77198</v>
      </c>
    </row>
    <row r="164" customFormat="false" ht="13.8" hidden="false" customHeight="false" outlineLevel="0" collapsed="false">
      <c r="B164" s="12"/>
      <c r="C164" s="72" t="s">
        <v>1114</v>
      </c>
      <c r="D164" s="76"/>
      <c r="E164" s="44" t="s">
        <v>123</v>
      </c>
      <c r="F164" s="44" t="s">
        <v>875</v>
      </c>
      <c r="G164" s="46" t="n">
        <v>45833</v>
      </c>
      <c r="H164" s="16" t="n">
        <f aca="false">G164+30</f>
        <v>45863</v>
      </c>
      <c r="I164" s="17" t="n">
        <v>577</v>
      </c>
      <c r="J164" s="74" t="n">
        <v>45875</v>
      </c>
      <c r="K164" s="75" t="n">
        <v>30816.42</v>
      </c>
      <c r="L164" s="21" t="n">
        <f aca="false">H164-J164</f>
        <v>-12</v>
      </c>
      <c r="M164" s="11" t="n">
        <f aca="false">K164*L164</f>
        <v>-369797.04</v>
      </c>
    </row>
    <row r="165" customFormat="false" ht="13.8" hidden="false" customHeight="false" outlineLevel="0" collapsed="false">
      <c r="B165" s="12"/>
      <c r="C165" s="72" t="s">
        <v>1115</v>
      </c>
      <c r="D165" s="76"/>
      <c r="E165" s="44" t="s">
        <v>1116</v>
      </c>
      <c r="F165" s="44" t="s">
        <v>92</v>
      </c>
      <c r="G165" s="46" t="n">
        <v>45874</v>
      </c>
      <c r="H165" s="16" t="n">
        <f aca="false">G165+30</f>
        <v>45904</v>
      </c>
      <c r="I165" s="17" t="n">
        <v>564</v>
      </c>
      <c r="J165" s="74" t="n">
        <v>45875</v>
      </c>
      <c r="K165" s="75" t="n">
        <v>86470.77</v>
      </c>
      <c r="L165" s="21" t="n">
        <f aca="false">H165-J165</f>
        <v>29</v>
      </c>
      <c r="M165" s="11" t="n">
        <f aca="false">K165*L165</f>
        <v>2507652.33</v>
      </c>
    </row>
    <row r="166" customFormat="false" ht="13.8" hidden="false" customHeight="false" outlineLevel="0" collapsed="false">
      <c r="B166" s="12"/>
      <c r="C166" s="72" t="s">
        <v>1113</v>
      </c>
      <c r="D166" s="76"/>
      <c r="E166" s="44" t="s">
        <v>30</v>
      </c>
      <c r="F166" s="44" t="s">
        <v>56</v>
      </c>
      <c r="G166" s="46" t="n">
        <v>45874</v>
      </c>
      <c r="H166" s="16" t="n">
        <f aca="false">G166+30</f>
        <v>45904</v>
      </c>
      <c r="I166" s="17" t="n">
        <v>568</v>
      </c>
      <c r="J166" s="74" t="n">
        <v>45875</v>
      </c>
      <c r="K166" s="75" t="n">
        <v>8848.7</v>
      </c>
      <c r="L166" s="21" t="n">
        <f aca="false">H166-J166</f>
        <v>29</v>
      </c>
      <c r="M166" s="11" t="n">
        <f aca="false">K166*L166</f>
        <v>256612.3</v>
      </c>
    </row>
    <row r="167" customFormat="false" ht="13.8" hidden="false" customHeight="false" outlineLevel="0" collapsed="false">
      <c r="B167" s="12" t="s">
        <v>201</v>
      </c>
      <c r="C167" s="72" t="s">
        <v>1113</v>
      </c>
      <c r="D167" s="76"/>
      <c r="E167" s="44" t="s">
        <v>672</v>
      </c>
      <c r="F167" s="44" t="s">
        <v>1117</v>
      </c>
      <c r="G167" s="46" t="n">
        <v>45874</v>
      </c>
      <c r="H167" s="16" t="n">
        <f aca="false">G167+30</f>
        <v>45904</v>
      </c>
      <c r="I167" s="17" t="n">
        <v>569</v>
      </c>
      <c r="J167" s="74" t="n">
        <v>45875</v>
      </c>
      <c r="K167" s="75" t="n">
        <v>1841.17</v>
      </c>
      <c r="L167" s="21" t="n">
        <f aca="false">H167-J167</f>
        <v>29</v>
      </c>
      <c r="M167" s="11" t="n">
        <f aca="false">K167*L167</f>
        <v>53393.93</v>
      </c>
    </row>
    <row r="168" customFormat="false" ht="13.8" hidden="false" customHeight="false" outlineLevel="0" collapsed="false">
      <c r="B168" s="12" t="s">
        <v>11</v>
      </c>
      <c r="C168" s="72" t="s">
        <v>1118</v>
      </c>
      <c r="D168" s="76"/>
      <c r="E168" s="44" t="s">
        <v>333</v>
      </c>
      <c r="F168" s="44" t="s">
        <v>1119</v>
      </c>
      <c r="G168" s="46" t="n">
        <v>45866</v>
      </c>
      <c r="H168" s="16" t="n">
        <f aca="false">G168+30</f>
        <v>45896</v>
      </c>
      <c r="I168" s="17" t="n">
        <v>561</v>
      </c>
      <c r="J168" s="74" t="n">
        <v>45875</v>
      </c>
      <c r="K168" s="75" t="n">
        <v>7481.46</v>
      </c>
      <c r="L168" s="21" t="n">
        <f aca="false">H168-J168</f>
        <v>21</v>
      </c>
      <c r="M168" s="11" t="n">
        <f aca="false">K168*L168</f>
        <v>157110.66</v>
      </c>
    </row>
    <row r="169" customFormat="false" ht="13.8" hidden="false" customHeight="false" outlineLevel="0" collapsed="false">
      <c r="B169" s="12" t="s">
        <v>209</v>
      </c>
      <c r="C169" s="72" t="s">
        <v>1115</v>
      </c>
      <c r="D169" s="76"/>
      <c r="E169" s="44" t="s">
        <v>1120</v>
      </c>
      <c r="F169" s="44" t="s">
        <v>92</v>
      </c>
      <c r="G169" s="46" t="n">
        <v>45874</v>
      </c>
      <c r="H169" s="16" t="n">
        <f aca="false">G169+30</f>
        <v>45904</v>
      </c>
      <c r="I169" s="17" t="n">
        <v>565</v>
      </c>
      <c r="J169" s="74" t="n">
        <v>45875</v>
      </c>
      <c r="K169" s="75" t="n">
        <v>5215.09</v>
      </c>
      <c r="L169" s="21" t="n">
        <f aca="false">H169-J169</f>
        <v>29</v>
      </c>
      <c r="M169" s="11" t="n">
        <f aca="false">K169*L169</f>
        <v>151237.61</v>
      </c>
    </row>
    <row r="170" customFormat="false" ht="13.8" hidden="false" customHeight="false" outlineLevel="0" collapsed="false">
      <c r="B170" s="12"/>
      <c r="C170" s="72" t="s">
        <v>1121</v>
      </c>
      <c r="D170" s="76"/>
      <c r="E170" s="44" t="s">
        <v>1122</v>
      </c>
      <c r="F170" s="44" t="s">
        <v>92</v>
      </c>
      <c r="G170" s="46" t="n">
        <v>45869</v>
      </c>
      <c r="H170" s="16" t="n">
        <f aca="false">G170+30</f>
        <v>45899</v>
      </c>
      <c r="I170" s="17" t="n">
        <v>559</v>
      </c>
      <c r="J170" s="74" t="n">
        <v>45875</v>
      </c>
      <c r="K170" s="75" t="n">
        <v>33562.15</v>
      </c>
      <c r="L170" s="21" t="n">
        <f aca="false">H170-J170</f>
        <v>24</v>
      </c>
      <c r="M170" s="11" t="n">
        <f aca="false">K170*L170</f>
        <v>805491.6</v>
      </c>
    </row>
    <row r="171" customFormat="false" ht="13.8" hidden="false" customHeight="false" outlineLevel="0" collapsed="false">
      <c r="B171" s="12"/>
      <c r="C171" s="72" t="s">
        <v>1123</v>
      </c>
      <c r="D171" s="76"/>
      <c r="E171" s="44" t="s">
        <v>75</v>
      </c>
      <c r="F171" s="44" t="s">
        <v>92</v>
      </c>
      <c r="G171" s="46" t="n">
        <v>45874</v>
      </c>
      <c r="H171" s="16" t="n">
        <f aca="false">G171+30</f>
        <v>45904</v>
      </c>
      <c r="I171" s="17" t="n">
        <v>571</v>
      </c>
      <c r="J171" s="74" t="n">
        <v>45875</v>
      </c>
      <c r="K171" s="75" t="n">
        <v>110425.03</v>
      </c>
      <c r="L171" s="21" t="n">
        <f aca="false">H171-J171</f>
        <v>29</v>
      </c>
      <c r="M171" s="11" t="n">
        <f aca="false">K171*L171</f>
        <v>3202325.87</v>
      </c>
    </row>
    <row r="172" customFormat="false" ht="13.8" hidden="false" customHeight="false" outlineLevel="0" collapsed="false">
      <c r="B172" s="12"/>
      <c r="C172" s="72" t="s">
        <v>263</v>
      </c>
      <c r="D172" s="76"/>
      <c r="E172" s="44" t="s">
        <v>1124</v>
      </c>
      <c r="F172" s="44" t="s">
        <v>92</v>
      </c>
      <c r="G172" s="46" t="n">
        <v>45874</v>
      </c>
      <c r="H172" s="16" t="n">
        <f aca="false">G172+30</f>
        <v>45904</v>
      </c>
      <c r="I172" s="17" t="n">
        <v>566</v>
      </c>
      <c r="J172" s="74" t="n">
        <v>45875</v>
      </c>
      <c r="K172" s="75" t="n">
        <v>33366.65</v>
      </c>
      <c r="L172" s="21" t="n">
        <f aca="false">H172-J172</f>
        <v>29</v>
      </c>
      <c r="M172" s="11" t="n">
        <f aca="false">K172*L172</f>
        <v>967632.85</v>
      </c>
    </row>
    <row r="173" customFormat="false" ht="13.8" hidden="false" customHeight="false" outlineLevel="0" collapsed="false">
      <c r="B173" s="12"/>
      <c r="C173" s="72" t="s">
        <v>263</v>
      </c>
      <c r="D173" s="76"/>
      <c r="E173" s="44" t="s">
        <v>1125</v>
      </c>
      <c r="F173" s="44" t="s">
        <v>92</v>
      </c>
      <c r="G173" s="46" t="n">
        <v>45874</v>
      </c>
      <c r="H173" s="16" t="n">
        <f aca="false">G173+30</f>
        <v>45904</v>
      </c>
      <c r="I173" s="17" t="n">
        <v>567</v>
      </c>
      <c r="J173" s="74" t="n">
        <v>45875</v>
      </c>
      <c r="K173" s="75" t="n">
        <v>4792.75</v>
      </c>
      <c r="L173" s="21" t="n">
        <f aca="false">H173-J173</f>
        <v>29</v>
      </c>
      <c r="M173" s="11" t="n">
        <f aca="false">K173*L173</f>
        <v>138989.75</v>
      </c>
    </row>
    <row r="174" customFormat="false" ht="13.8" hidden="false" customHeight="false" outlineLevel="0" collapsed="false">
      <c r="B174" s="12"/>
      <c r="C174" s="72" t="s">
        <v>1126</v>
      </c>
      <c r="D174" s="76"/>
      <c r="E174" s="44" t="s">
        <v>107</v>
      </c>
      <c r="F174" s="44" t="s">
        <v>56</v>
      </c>
      <c r="G174" s="46" t="n">
        <v>45874</v>
      </c>
      <c r="H174" s="16" t="n">
        <f aca="false">G174+30</f>
        <v>45904</v>
      </c>
      <c r="I174" s="17" t="n">
        <v>572</v>
      </c>
      <c r="J174" s="74" t="n">
        <v>45875</v>
      </c>
      <c r="K174" s="75" t="n">
        <v>69848.63</v>
      </c>
      <c r="L174" s="21" t="n">
        <f aca="false">H174-J174</f>
        <v>29</v>
      </c>
      <c r="M174" s="11" t="n">
        <f aca="false">K174*L174</f>
        <v>2025610.27</v>
      </c>
    </row>
    <row r="175" customFormat="false" ht="13.8" hidden="false" customHeight="false" outlineLevel="0" collapsed="false">
      <c r="B175" s="12"/>
      <c r="C175" s="72" t="s">
        <v>1127</v>
      </c>
      <c r="D175" s="76"/>
      <c r="E175" s="44" t="s">
        <v>26</v>
      </c>
      <c r="F175" s="44" t="s">
        <v>1128</v>
      </c>
      <c r="G175" s="46" t="n">
        <v>45785</v>
      </c>
      <c r="H175" s="16" t="n">
        <f aca="false">G175+30</f>
        <v>45815</v>
      </c>
      <c r="I175" s="17" t="n">
        <v>576</v>
      </c>
      <c r="J175" s="74" t="n">
        <v>45875</v>
      </c>
      <c r="K175" s="75" t="n">
        <v>23400</v>
      </c>
      <c r="L175" s="21" t="n">
        <f aca="false">H175-J175</f>
        <v>-60</v>
      </c>
      <c r="M175" s="11" t="n">
        <f aca="false">K175*L175</f>
        <v>-1404000</v>
      </c>
    </row>
    <row r="176" customFormat="false" ht="13.8" hidden="false" customHeight="false" outlineLevel="0" collapsed="false">
      <c r="B176" s="12"/>
      <c r="C176" s="72" t="s">
        <v>1129</v>
      </c>
      <c r="D176" s="76"/>
      <c r="E176" s="44" t="s">
        <v>127</v>
      </c>
      <c r="F176" s="44" t="s">
        <v>282</v>
      </c>
      <c r="G176" s="46" t="n">
        <v>45835</v>
      </c>
      <c r="H176" s="16" t="n">
        <f aca="false">G176+30</f>
        <v>45865</v>
      </c>
      <c r="I176" s="17" t="n">
        <v>573</v>
      </c>
      <c r="J176" s="74" t="n">
        <v>45875</v>
      </c>
      <c r="K176" s="75" t="n">
        <v>22818.31</v>
      </c>
      <c r="L176" s="21" t="n">
        <f aca="false">H176-J176</f>
        <v>-10</v>
      </c>
      <c r="M176" s="11" t="n">
        <f aca="false">K176*L176</f>
        <v>-228183.1</v>
      </c>
    </row>
    <row r="177" customFormat="false" ht="13.8" hidden="false" customHeight="false" outlineLevel="0" collapsed="false">
      <c r="B177" s="12"/>
      <c r="C177" s="72" t="s">
        <v>1130</v>
      </c>
      <c r="D177" s="76"/>
      <c r="E177" s="44" t="s">
        <v>1131</v>
      </c>
      <c r="F177" s="44" t="s">
        <v>1132</v>
      </c>
      <c r="G177" s="46" t="n">
        <v>45874</v>
      </c>
      <c r="H177" s="16" t="n">
        <f aca="false">G177+30</f>
        <v>45904</v>
      </c>
      <c r="I177" s="17" t="n">
        <v>575</v>
      </c>
      <c r="J177" s="74" t="n">
        <v>45875</v>
      </c>
      <c r="K177" s="75" t="n">
        <v>11803.69</v>
      </c>
      <c r="L177" s="21" t="n">
        <f aca="false">H177-J177</f>
        <v>29</v>
      </c>
      <c r="M177" s="11" t="n">
        <f aca="false">K177*L177</f>
        <v>342307.01</v>
      </c>
    </row>
    <row r="178" customFormat="false" ht="13.8" hidden="false" customHeight="false" outlineLevel="0" collapsed="false">
      <c r="B178" s="12"/>
      <c r="C178" s="72" t="s">
        <v>1133</v>
      </c>
      <c r="D178" s="76"/>
      <c r="E178" s="44" t="s">
        <v>316</v>
      </c>
      <c r="F178" s="44" t="s">
        <v>1134</v>
      </c>
      <c r="G178" s="46" t="n">
        <v>45833</v>
      </c>
      <c r="H178" s="16" t="n">
        <f aca="false">G178+30</f>
        <v>45863</v>
      </c>
      <c r="I178" s="17" t="n">
        <v>578</v>
      </c>
      <c r="J178" s="74" t="n">
        <v>45875</v>
      </c>
      <c r="K178" s="75" t="n">
        <v>3732.25</v>
      </c>
      <c r="L178" s="21" t="n">
        <f aca="false">H178-J178</f>
        <v>-12</v>
      </c>
      <c r="M178" s="11" t="n">
        <f aca="false">K178*L178</f>
        <v>-44787</v>
      </c>
    </row>
    <row r="179" customFormat="false" ht="13.8" hidden="false" customHeight="false" outlineLevel="0" collapsed="false">
      <c r="B179" s="12"/>
      <c r="C179" s="72" t="s">
        <v>1135</v>
      </c>
      <c r="D179" s="76"/>
      <c r="E179" s="44" t="s">
        <v>672</v>
      </c>
      <c r="F179" s="44" t="s">
        <v>1119</v>
      </c>
      <c r="G179" s="46" t="n">
        <v>45867</v>
      </c>
      <c r="H179" s="16" t="n">
        <f aca="false">G179+30</f>
        <v>45897</v>
      </c>
      <c r="I179" s="17" t="n">
        <v>562</v>
      </c>
      <c r="J179" s="74" t="n">
        <v>45875</v>
      </c>
      <c r="K179" s="75" t="n">
        <v>4468.09</v>
      </c>
      <c r="L179" s="21" t="n">
        <f aca="false">H179-J179</f>
        <v>22</v>
      </c>
      <c r="M179" s="11" t="n">
        <f aca="false">K179*L179</f>
        <v>98297.98</v>
      </c>
    </row>
    <row r="180" customFormat="false" ht="13.8" hidden="false" customHeight="false" outlineLevel="0" collapsed="false">
      <c r="B180" s="12"/>
      <c r="C180" s="72" t="s">
        <v>280</v>
      </c>
      <c r="D180" s="76"/>
      <c r="E180" s="44" t="s">
        <v>1136</v>
      </c>
      <c r="F180" s="44" t="s">
        <v>282</v>
      </c>
      <c r="G180" s="46" t="n">
        <v>45835</v>
      </c>
      <c r="H180" s="16" t="n">
        <f aca="false">G180+30</f>
        <v>45865</v>
      </c>
      <c r="I180" s="17" t="n">
        <v>574</v>
      </c>
      <c r="J180" s="74" t="n">
        <v>45875</v>
      </c>
      <c r="K180" s="75" t="n">
        <v>8604.41</v>
      </c>
      <c r="L180" s="21" t="n">
        <f aca="false">H180-J180</f>
        <v>-10</v>
      </c>
      <c r="M180" s="11" t="n">
        <f aca="false">K180*L180</f>
        <v>-86044.1</v>
      </c>
    </row>
    <row r="181" customFormat="false" ht="13.8" hidden="false" customHeight="false" outlineLevel="0" collapsed="false">
      <c r="B181" s="12" t="s">
        <v>250</v>
      </c>
      <c r="C181" s="72" t="s">
        <v>1137</v>
      </c>
      <c r="D181" s="76"/>
      <c r="E181" s="44" t="s">
        <v>316</v>
      </c>
      <c r="F181" s="44" t="s">
        <v>92</v>
      </c>
      <c r="G181" s="46" t="n">
        <v>45869</v>
      </c>
      <c r="H181" s="16" t="n">
        <f aca="false">G181+30</f>
        <v>45899</v>
      </c>
      <c r="I181" s="17" t="n">
        <v>558</v>
      </c>
      <c r="J181" s="74" t="n">
        <v>45875</v>
      </c>
      <c r="K181" s="75" t="n">
        <v>17940.59</v>
      </c>
      <c r="L181" s="21" t="n">
        <f aca="false">H181-J181</f>
        <v>24</v>
      </c>
      <c r="M181" s="11" t="n">
        <f aca="false">K181*L181</f>
        <v>430574.16</v>
      </c>
    </row>
    <row r="182" customFormat="false" ht="13.8" hidden="false" customHeight="false" outlineLevel="0" collapsed="false">
      <c r="B182" s="12"/>
      <c r="C182" s="72" t="s">
        <v>1138</v>
      </c>
      <c r="D182" s="76"/>
      <c r="E182" s="44" t="s">
        <v>59</v>
      </c>
      <c r="F182" s="44" t="s">
        <v>1139</v>
      </c>
      <c r="G182" s="46" t="n">
        <v>45855</v>
      </c>
      <c r="H182" s="16" t="n">
        <f aca="false">G182+30</f>
        <v>45885</v>
      </c>
      <c r="I182" s="17" t="n">
        <v>560</v>
      </c>
      <c r="J182" s="74" t="n">
        <v>45875</v>
      </c>
      <c r="K182" s="75" t="n">
        <v>3978.57</v>
      </c>
      <c r="L182" s="21" t="n">
        <f aca="false">H182-J182</f>
        <v>10</v>
      </c>
      <c r="M182" s="11" t="n">
        <f aca="false">K182*L182</f>
        <v>39785.7</v>
      </c>
    </row>
    <row r="183" customFormat="false" ht="13.8" hidden="false" customHeight="false" outlineLevel="0" collapsed="false">
      <c r="B183" s="12"/>
      <c r="C183" s="57" t="s">
        <v>882</v>
      </c>
      <c r="D183" s="76"/>
      <c r="E183" s="44" t="s">
        <v>30</v>
      </c>
      <c r="F183" s="44" t="s">
        <v>883</v>
      </c>
      <c r="G183" s="46" t="n">
        <v>45811</v>
      </c>
      <c r="H183" s="16" t="n">
        <f aca="false">G183+30</f>
        <v>45841</v>
      </c>
      <c r="I183" s="17" t="s">
        <v>898</v>
      </c>
      <c r="J183" s="74" t="n">
        <v>45876</v>
      </c>
      <c r="K183" s="75" t="n">
        <v>157.62</v>
      </c>
      <c r="L183" s="21" t="n">
        <f aca="false">H183-J183</f>
        <v>-35</v>
      </c>
      <c r="M183" s="11" t="n">
        <f aca="false">K183*L183</f>
        <v>-5516.7</v>
      </c>
    </row>
    <row r="184" customFormat="false" ht="13.8" hidden="false" customHeight="false" outlineLevel="0" collapsed="false">
      <c r="B184" s="12"/>
      <c r="C184" s="57" t="s">
        <v>949</v>
      </c>
      <c r="D184" s="76"/>
      <c r="E184" s="44" t="s">
        <v>107</v>
      </c>
      <c r="F184" s="44" t="s">
        <v>950</v>
      </c>
      <c r="G184" s="46" t="n">
        <v>45811</v>
      </c>
      <c r="H184" s="16" t="n">
        <f aca="false">G184+30</f>
        <v>45841</v>
      </c>
      <c r="I184" s="17" t="s">
        <v>898</v>
      </c>
      <c r="J184" s="74" t="n">
        <v>45876</v>
      </c>
      <c r="K184" s="75" t="n">
        <v>1257.12</v>
      </c>
      <c r="L184" s="21" t="n">
        <f aca="false">H184-J184</f>
        <v>-35</v>
      </c>
      <c r="M184" s="11" t="n">
        <f aca="false">K184*L184</f>
        <v>-43999.2</v>
      </c>
    </row>
    <row r="185" customFormat="false" ht="13.8" hidden="false" customHeight="false" outlineLevel="0" collapsed="false">
      <c r="B185" s="12"/>
      <c r="C185" s="57" t="s">
        <v>959</v>
      </c>
      <c r="D185" s="76"/>
      <c r="E185" s="44" t="s">
        <v>26</v>
      </c>
      <c r="F185" s="44" t="s">
        <v>960</v>
      </c>
      <c r="G185" s="46" t="n">
        <v>45800</v>
      </c>
      <c r="H185" s="16" t="n">
        <f aca="false">G185+30</f>
        <v>45830</v>
      </c>
      <c r="I185" s="17" t="s">
        <v>898</v>
      </c>
      <c r="J185" s="74" t="n">
        <v>45876</v>
      </c>
      <c r="K185" s="75" t="n">
        <v>23</v>
      </c>
      <c r="L185" s="21" t="n">
        <f aca="false">H185-J185</f>
        <v>-46</v>
      </c>
      <c r="M185" s="11" t="n">
        <f aca="false">K185*L185</f>
        <v>-1058</v>
      </c>
    </row>
    <row r="186" customFormat="false" ht="13.8" hidden="false" customHeight="false" outlineLevel="0" collapsed="false">
      <c r="B186" s="12"/>
      <c r="C186" s="57" t="s">
        <v>1010</v>
      </c>
      <c r="D186" s="76"/>
      <c r="E186" s="44" t="s">
        <v>26</v>
      </c>
      <c r="F186" s="44" t="s">
        <v>1140</v>
      </c>
      <c r="G186" s="46" t="n">
        <v>45757</v>
      </c>
      <c r="H186" s="16" t="n">
        <f aca="false">G186+30</f>
        <v>45787</v>
      </c>
      <c r="I186" s="17" t="s">
        <v>898</v>
      </c>
      <c r="J186" s="74" t="n">
        <v>45876</v>
      </c>
      <c r="K186" s="75" t="n">
        <v>5698.84</v>
      </c>
      <c r="L186" s="21" t="n">
        <f aca="false">H186-J186</f>
        <v>-89</v>
      </c>
      <c r="M186" s="11" t="n">
        <f aca="false">K186*L186</f>
        <v>-507196.76</v>
      </c>
    </row>
    <row r="187" customFormat="false" ht="13.8" hidden="false" customHeight="false" outlineLevel="0" collapsed="false">
      <c r="B187" s="12"/>
      <c r="C187" s="57" t="s">
        <v>1035</v>
      </c>
      <c r="D187" s="76"/>
      <c r="E187" s="44" t="s">
        <v>316</v>
      </c>
      <c r="F187" s="44" t="s">
        <v>1141</v>
      </c>
      <c r="G187" s="46" t="n">
        <v>45819</v>
      </c>
      <c r="H187" s="16" t="n">
        <f aca="false">G187+30</f>
        <v>45849</v>
      </c>
      <c r="I187" s="17" t="s">
        <v>898</v>
      </c>
      <c r="J187" s="74" t="n">
        <v>45876</v>
      </c>
      <c r="K187" s="75" t="n">
        <v>1928.01</v>
      </c>
      <c r="L187" s="21" t="n">
        <f aca="false">H187-J187</f>
        <v>-27</v>
      </c>
      <c r="M187" s="11" t="n">
        <f aca="false">K187*L187</f>
        <v>-52056.27</v>
      </c>
    </row>
    <row r="188" customFormat="false" ht="13.8" hidden="false" customHeight="false" outlineLevel="0" collapsed="false">
      <c r="B188" s="12"/>
      <c r="C188" s="57" t="s">
        <v>620</v>
      </c>
      <c r="D188" s="76"/>
      <c r="E188" s="44" t="s">
        <v>316</v>
      </c>
      <c r="F188" s="44" t="s">
        <v>1033</v>
      </c>
      <c r="G188" s="46" t="n">
        <v>45840</v>
      </c>
      <c r="H188" s="16" t="n">
        <f aca="false">G188+30</f>
        <v>45870</v>
      </c>
      <c r="I188" s="17" t="s">
        <v>898</v>
      </c>
      <c r="J188" s="74" t="n">
        <v>45876</v>
      </c>
      <c r="K188" s="75" t="n">
        <v>1171.03</v>
      </c>
      <c r="L188" s="21" t="n">
        <f aca="false">H188-J188</f>
        <v>-6</v>
      </c>
      <c r="M188" s="11" t="n">
        <f aca="false">K188*L188</f>
        <v>-7026.18</v>
      </c>
    </row>
    <row r="189" customFormat="false" ht="13.8" hidden="false" customHeight="false" outlineLevel="0" collapsed="false">
      <c r="B189" s="12"/>
      <c r="C189" s="57" t="s">
        <v>620</v>
      </c>
      <c r="D189" s="76"/>
      <c r="E189" s="44" t="s">
        <v>359</v>
      </c>
      <c r="F189" s="44" t="s">
        <v>1033</v>
      </c>
      <c r="G189" s="46" t="n">
        <v>45845</v>
      </c>
      <c r="H189" s="16" t="n">
        <f aca="false">G189+30</f>
        <v>45875</v>
      </c>
      <c r="I189" s="17" t="s">
        <v>898</v>
      </c>
      <c r="J189" s="74" t="n">
        <v>45876</v>
      </c>
      <c r="K189" s="75" t="n">
        <v>2347.78</v>
      </c>
      <c r="L189" s="21" t="n">
        <f aca="false">H189-J189</f>
        <v>-1</v>
      </c>
      <c r="M189" s="11" t="n">
        <f aca="false">K189*L189</f>
        <v>-2347.78</v>
      </c>
    </row>
    <row r="190" customFormat="false" ht="13.8" hidden="false" customHeight="false" outlineLevel="0" collapsed="false">
      <c r="B190" s="12"/>
      <c r="C190" s="57" t="s">
        <v>1060</v>
      </c>
      <c r="D190" s="76"/>
      <c r="E190" s="44" t="s">
        <v>59</v>
      </c>
      <c r="F190" s="44" t="s">
        <v>1042</v>
      </c>
      <c r="G190" s="46" t="n">
        <v>45845</v>
      </c>
      <c r="H190" s="16" t="n">
        <f aca="false">G190+30</f>
        <v>45875</v>
      </c>
      <c r="I190" s="17" t="s">
        <v>898</v>
      </c>
      <c r="J190" s="74" t="n">
        <v>45876</v>
      </c>
      <c r="K190" s="75" t="n">
        <v>2993.58</v>
      </c>
      <c r="L190" s="21" t="n">
        <f aca="false">H190-J190</f>
        <v>-1</v>
      </c>
      <c r="M190" s="11" t="n">
        <f aca="false">K190*L190</f>
        <v>-2993.58</v>
      </c>
    </row>
    <row r="191" customFormat="false" ht="13.8" hidden="false" customHeight="false" outlineLevel="0" collapsed="false">
      <c r="B191" s="12"/>
      <c r="C191" s="57" t="s">
        <v>611</v>
      </c>
      <c r="D191" s="76"/>
      <c r="E191" s="44" t="s">
        <v>1142</v>
      </c>
      <c r="F191" s="44" t="s">
        <v>1023</v>
      </c>
      <c r="G191" s="46" t="n">
        <v>45846</v>
      </c>
      <c r="H191" s="16" t="n">
        <f aca="false">G191+30</f>
        <v>45876</v>
      </c>
      <c r="I191" s="17" t="s">
        <v>898</v>
      </c>
      <c r="J191" s="74" t="n">
        <v>45876</v>
      </c>
      <c r="K191" s="75" t="n">
        <v>2663.52</v>
      </c>
      <c r="L191" s="21" t="n">
        <f aca="false">H191-J191</f>
        <v>0</v>
      </c>
      <c r="M191" s="11" t="n">
        <f aca="false">K191*L191</f>
        <v>0</v>
      </c>
    </row>
    <row r="192" customFormat="false" ht="13.8" hidden="false" customHeight="false" outlineLevel="0" collapsed="false">
      <c r="B192" s="12"/>
      <c r="C192" s="57" t="s">
        <v>613</v>
      </c>
      <c r="D192" s="76"/>
      <c r="E192" s="44" t="s">
        <v>59</v>
      </c>
      <c r="F192" s="44" t="s">
        <v>1043</v>
      </c>
      <c r="G192" s="46" t="n">
        <v>45846</v>
      </c>
      <c r="H192" s="16" t="n">
        <f aca="false">G192+30</f>
        <v>45876</v>
      </c>
      <c r="I192" s="17" t="s">
        <v>898</v>
      </c>
      <c r="J192" s="74" t="n">
        <v>45876</v>
      </c>
      <c r="K192" s="75" t="n">
        <v>1422.45</v>
      </c>
      <c r="L192" s="21" t="n">
        <f aca="false">H192-J192</f>
        <v>0</v>
      </c>
      <c r="M192" s="11" t="n">
        <f aca="false">K192*L192</f>
        <v>0</v>
      </c>
    </row>
    <row r="193" customFormat="false" ht="13.8" hidden="false" customHeight="false" outlineLevel="0" collapsed="false">
      <c r="C193" s="57" t="s">
        <v>1143</v>
      </c>
      <c r="D193" s="76"/>
      <c r="E193" s="44" t="s">
        <v>26</v>
      </c>
      <c r="F193" s="44" t="s">
        <v>1050</v>
      </c>
      <c r="G193" s="46" t="n">
        <v>45679</v>
      </c>
      <c r="H193" s="16" t="n">
        <f aca="false">G193+30</f>
        <v>45709</v>
      </c>
      <c r="I193" s="17" t="s">
        <v>898</v>
      </c>
      <c r="J193" s="74" t="n">
        <v>45876</v>
      </c>
      <c r="K193" s="75" t="n">
        <v>1256.49</v>
      </c>
      <c r="L193" s="21" t="n">
        <f aca="false">H193-J193</f>
        <v>-167</v>
      </c>
      <c r="M193" s="11" t="n">
        <f aca="false">K193*L193</f>
        <v>-209833.83</v>
      </c>
    </row>
    <row r="194" customFormat="false" ht="13.8" hidden="false" customHeight="false" outlineLevel="0" collapsed="false">
      <c r="C194" s="57" t="s">
        <v>1055</v>
      </c>
      <c r="D194" s="76"/>
      <c r="E194" s="44" t="s">
        <v>26</v>
      </c>
      <c r="F194" s="44" t="s">
        <v>923</v>
      </c>
      <c r="G194" s="46" t="n">
        <v>45819</v>
      </c>
      <c r="H194" s="16" t="n">
        <f aca="false">G194+30</f>
        <v>45849</v>
      </c>
      <c r="I194" s="17" t="s">
        <v>898</v>
      </c>
      <c r="J194" s="74" t="n">
        <v>45876</v>
      </c>
      <c r="K194" s="75" t="n">
        <v>983.3</v>
      </c>
      <c r="L194" s="21" t="n">
        <f aca="false">H194-J194</f>
        <v>-27</v>
      </c>
      <c r="M194" s="11" t="n">
        <f aca="false">K194*L194</f>
        <v>-26549.1</v>
      </c>
    </row>
    <row r="195" customFormat="false" ht="13.8" hidden="false" customHeight="false" outlineLevel="0" collapsed="false">
      <c r="C195" s="57" t="s">
        <v>1053</v>
      </c>
      <c r="D195" s="76"/>
      <c r="E195" s="44" t="s">
        <v>59</v>
      </c>
      <c r="F195" s="44" t="s">
        <v>1054</v>
      </c>
      <c r="G195" s="46" t="n">
        <v>45679</v>
      </c>
      <c r="H195" s="16" t="n">
        <f aca="false">G195+30</f>
        <v>45709</v>
      </c>
      <c r="I195" s="17" t="s">
        <v>898</v>
      </c>
      <c r="J195" s="74" t="n">
        <v>45876</v>
      </c>
      <c r="K195" s="75" t="n">
        <v>973.93</v>
      </c>
      <c r="L195" s="21" t="n">
        <f aca="false">H195-J195</f>
        <v>-167</v>
      </c>
      <c r="M195" s="11" t="n">
        <f aca="false">K195*L195</f>
        <v>-162646.31</v>
      </c>
    </row>
    <row r="196" customFormat="false" ht="13.8" hidden="false" customHeight="false" outlineLevel="0" collapsed="false">
      <c r="C196" s="57" t="s">
        <v>1041</v>
      </c>
      <c r="D196" s="76"/>
      <c r="E196" s="44" t="s">
        <v>672</v>
      </c>
      <c r="F196" s="44" t="s">
        <v>1042</v>
      </c>
      <c r="G196" s="46" t="n">
        <v>45841</v>
      </c>
      <c r="H196" s="16" t="n">
        <f aca="false">G196+30</f>
        <v>45871</v>
      </c>
      <c r="I196" s="17" t="s">
        <v>898</v>
      </c>
      <c r="J196" s="74" t="n">
        <v>45876</v>
      </c>
      <c r="K196" s="75" t="n">
        <v>7199.58</v>
      </c>
      <c r="L196" s="21" t="n">
        <f aca="false">H196-J196</f>
        <v>-5</v>
      </c>
      <c r="M196" s="11" t="n">
        <f aca="false">K196*L196</f>
        <v>-35997.9</v>
      </c>
    </row>
    <row r="197" customFormat="false" ht="13.8" hidden="false" customHeight="false" outlineLevel="0" collapsed="false">
      <c r="C197" s="57" t="s">
        <v>81</v>
      </c>
      <c r="D197" s="76"/>
      <c r="E197" s="44" t="s">
        <v>37</v>
      </c>
      <c r="F197" s="44" t="s">
        <v>1144</v>
      </c>
      <c r="G197" s="46" t="n">
        <v>45852</v>
      </c>
      <c r="H197" s="16" t="n">
        <f aca="false">G197+30</f>
        <v>45882</v>
      </c>
      <c r="I197" s="17" t="s">
        <v>898</v>
      </c>
      <c r="J197" s="74" t="n">
        <v>45876</v>
      </c>
      <c r="K197" s="75" t="n">
        <v>83.56</v>
      </c>
      <c r="L197" s="21" t="n">
        <f aca="false">H197-J197</f>
        <v>6</v>
      </c>
      <c r="M197" s="11" t="n">
        <f aca="false">K197*L197</f>
        <v>501.36</v>
      </c>
    </row>
    <row r="198" customFormat="false" ht="13.8" hidden="false" customHeight="false" outlineLevel="0" collapsed="false">
      <c r="C198" s="57" t="s">
        <v>81</v>
      </c>
      <c r="D198" s="76"/>
      <c r="E198" s="44" t="s">
        <v>339</v>
      </c>
      <c r="F198" s="44" t="s">
        <v>1144</v>
      </c>
      <c r="G198" s="46" t="n">
        <v>45852</v>
      </c>
      <c r="H198" s="16" t="n">
        <f aca="false">G198+30</f>
        <v>45882</v>
      </c>
      <c r="I198" s="17" t="s">
        <v>898</v>
      </c>
      <c r="J198" s="74" t="n">
        <v>45876</v>
      </c>
      <c r="K198" s="75" t="n">
        <v>117.03</v>
      </c>
      <c r="L198" s="21" t="n">
        <f aca="false">H198-J198</f>
        <v>6</v>
      </c>
      <c r="M198" s="11" t="n">
        <f aca="false">K198*L198</f>
        <v>702.18</v>
      </c>
    </row>
    <row r="199" customFormat="false" ht="13.8" hidden="false" customHeight="false" outlineLevel="0" collapsed="false">
      <c r="C199" s="57" t="s">
        <v>81</v>
      </c>
      <c r="D199" s="76"/>
      <c r="E199" s="44" t="s">
        <v>164</v>
      </c>
      <c r="F199" s="44" t="s">
        <v>1025</v>
      </c>
      <c r="G199" s="46" t="n">
        <v>45852</v>
      </c>
      <c r="H199" s="16" t="n">
        <f aca="false">G199+30</f>
        <v>45882</v>
      </c>
      <c r="I199" s="17" t="s">
        <v>898</v>
      </c>
      <c r="J199" s="74" t="n">
        <v>45876</v>
      </c>
      <c r="K199" s="75" t="n">
        <v>179.29</v>
      </c>
      <c r="L199" s="21" t="n">
        <f aca="false">H199-J199</f>
        <v>6</v>
      </c>
      <c r="M199" s="11" t="n">
        <f aca="false">K199*L199</f>
        <v>1075.74</v>
      </c>
    </row>
    <row r="200" customFormat="false" ht="13.8" hidden="false" customHeight="false" outlineLevel="0" collapsed="false">
      <c r="C200" s="57" t="s">
        <v>81</v>
      </c>
      <c r="D200" s="76"/>
      <c r="E200" s="44" t="s">
        <v>312</v>
      </c>
      <c r="F200" s="44" t="s">
        <v>1025</v>
      </c>
      <c r="G200" s="46" t="n">
        <v>45852</v>
      </c>
      <c r="H200" s="16" t="n">
        <f aca="false">G200+30</f>
        <v>45882</v>
      </c>
      <c r="I200" s="17" t="s">
        <v>898</v>
      </c>
      <c r="J200" s="74" t="n">
        <v>45876</v>
      </c>
      <c r="K200" s="75" t="n">
        <v>657.17</v>
      </c>
      <c r="L200" s="21" t="n">
        <f aca="false">H200-J200</f>
        <v>6</v>
      </c>
      <c r="M200" s="11" t="n">
        <f aca="false">K200*L200</f>
        <v>3943.02</v>
      </c>
    </row>
    <row r="201" customFormat="false" ht="13.8" hidden="false" customHeight="false" outlineLevel="0" collapsed="false">
      <c r="C201" s="57" t="s">
        <v>1066</v>
      </c>
      <c r="D201" s="76"/>
      <c r="E201" s="44" t="s">
        <v>107</v>
      </c>
      <c r="F201" s="44" t="s">
        <v>872</v>
      </c>
      <c r="G201" s="46" t="n">
        <v>45852</v>
      </c>
      <c r="H201" s="16" t="n">
        <f aca="false">G201+30</f>
        <v>45882</v>
      </c>
      <c r="I201" s="17" t="s">
        <v>898</v>
      </c>
      <c r="J201" s="74" t="n">
        <v>45876</v>
      </c>
      <c r="K201" s="75" t="n">
        <v>954.34</v>
      </c>
      <c r="L201" s="21" t="n">
        <f aca="false">H201-J201</f>
        <v>6</v>
      </c>
      <c r="M201" s="11" t="n">
        <f aca="false">K201*L201</f>
        <v>5726.04</v>
      </c>
    </row>
    <row r="202" customFormat="false" ht="13.8" hidden="false" customHeight="false" outlineLevel="0" collapsed="false">
      <c r="C202" s="57" t="s">
        <v>81</v>
      </c>
      <c r="D202" s="76"/>
      <c r="E202" s="44" t="s">
        <v>123</v>
      </c>
      <c r="F202" s="44" t="s">
        <v>1145</v>
      </c>
      <c r="G202" s="46" t="n">
        <v>45855</v>
      </c>
      <c r="H202" s="16" t="n">
        <f aca="false">G202+30</f>
        <v>45885</v>
      </c>
      <c r="I202" s="17" t="s">
        <v>898</v>
      </c>
      <c r="J202" s="74" t="n">
        <v>45876</v>
      </c>
      <c r="K202" s="75" t="n">
        <v>347.48</v>
      </c>
      <c r="L202" s="21" t="n">
        <f aca="false">H202-J202</f>
        <v>9</v>
      </c>
      <c r="M202" s="11" t="n">
        <f aca="false">K202*L202</f>
        <v>3127.32</v>
      </c>
    </row>
    <row r="203" customFormat="false" ht="13.8" hidden="false" customHeight="false" outlineLevel="0" collapsed="false">
      <c r="C203" s="57" t="s">
        <v>347</v>
      </c>
      <c r="D203" s="76"/>
      <c r="E203" s="44" t="s">
        <v>26</v>
      </c>
      <c r="F203" s="44" t="s">
        <v>1019</v>
      </c>
      <c r="G203" s="46" t="n">
        <v>45860</v>
      </c>
      <c r="H203" s="16" t="n">
        <f aca="false">G203+30</f>
        <v>45890</v>
      </c>
      <c r="I203" s="17" t="s">
        <v>898</v>
      </c>
      <c r="J203" s="74" t="n">
        <v>45876</v>
      </c>
      <c r="K203" s="75" t="n">
        <v>1532.88</v>
      </c>
      <c r="L203" s="21" t="n">
        <f aca="false">H203-J203</f>
        <v>14</v>
      </c>
      <c r="M203" s="11" t="n">
        <f aca="false">K203*L203</f>
        <v>21460.32</v>
      </c>
    </row>
    <row r="204" customFormat="false" ht="13.8" hidden="false" customHeight="false" outlineLevel="0" collapsed="false">
      <c r="C204" s="57" t="s">
        <v>978</v>
      </c>
      <c r="D204" s="76"/>
      <c r="E204" s="44" t="s">
        <v>476</v>
      </c>
      <c r="F204" s="44" t="s">
        <v>1068</v>
      </c>
      <c r="G204" s="46" t="n">
        <v>45860</v>
      </c>
      <c r="H204" s="16" t="n">
        <f aca="false">G204+30</f>
        <v>45890</v>
      </c>
      <c r="I204" s="17" t="s">
        <v>898</v>
      </c>
      <c r="J204" s="74" t="n">
        <v>45876</v>
      </c>
      <c r="K204" s="75" t="n">
        <v>3208.62</v>
      </c>
      <c r="L204" s="21" t="n">
        <f aca="false">H204-J204</f>
        <v>14</v>
      </c>
      <c r="M204" s="11" t="n">
        <f aca="false">K204*L204</f>
        <v>44920.68</v>
      </c>
    </row>
    <row r="205" customFormat="false" ht="13.8" hidden="false" customHeight="false" outlineLevel="0" collapsed="false">
      <c r="C205" s="57" t="s">
        <v>1081</v>
      </c>
      <c r="D205" s="76"/>
      <c r="E205" s="44" t="s">
        <v>325</v>
      </c>
      <c r="F205" s="44" t="s">
        <v>1083</v>
      </c>
      <c r="G205" s="46" t="n">
        <v>45863</v>
      </c>
      <c r="H205" s="16" t="n">
        <f aca="false">G205+30</f>
        <v>45893</v>
      </c>
      <c r="I205" s="17" t="s">
        <v>898</v>
      </c>
      <c r="J205" s="74" t="n">
        <v>45876</v>
      </c>
      <c r="K205" s="75" t="n">
        <v>480</v>
      </c>
      <c r="L205" s="21" t="n">
        <f aca="false">H205-J205</f>
        <v>17</v>
      </c>
      <c r="M205" s="11" t="n">
        <f aca="false">K205*L205</f>
        <v>8160</v>
      </c>
    </row>
    <row r="206" customFormat="false" ht="13.8" hidden="false" customHeight="false" outlineLevel="0" collapsed="false">
      <c r="C206" s="57" t="s">
        <v>81</v>
      </c>
      <c r="D206" s="76"/>
      <c r="E206" s="44" t="s">
        <v>914</v>
      </c>
      <c r="F206" s="44" t="s">
        <v>1085</v>
      </c>
      <c r="G206" s="46" t="n">
        <v>45862</v>
      </c>
      <c r="H206" s="16" t="n">
        <f aca="false">G206+30</f>
        <v>45892</v>
      </c>
      <c r="I206" s="17" t="s">
        <v>898</v>
      </c>
      <c r="J206" s="74" t="n">
        <v>45876</v>
      </c>
      <c r="K206" s="75" t="n">
        <v>165.94</v>
      </c>
      <c r="L206" s="21" t="n">
        <f aca="false">H206-J206</f>
        <v>16</v>
      </c>
      <c r="M206" s="11" t="n">
        <f aca="false">K206*L206</f>
        <v>2655.04</v>
      </c>
    </row>
    <row r="207" customFormat="false" ht="13.8" hidden="false" customHeight="false" outlineLevel="0" collapsed="false">
      <c r="C207" s="57" t="s">
        <v>1080</v>
      </c>
      <c r="D207" s="76"/>
      <c r="E207" s="44" t="s">
        <v>51</v>
      </c>
      <c r="F207" s="44" t="s">
        <v>915</v>
      </c>
      <c r="G207" s="46" t="n">
        <v>45819</v>
      </c>
      <c r="H207" s="16" t="n">
        <f aca="false">G207+30</f>
        <v>45849</v>
      </c>
      <c r="I207" s="17" t="s">
        <v>898</v>
      </c>
      <c r="J207" s="74" t="n">
        <v>45876</v>
      </c>
      <c r="K207" s="75" t="n">
        <v>438.64</v>
      </c>
      <c r="L207" s="21" t="n">
        <f aca="false">H207-J207</f>
        <v>-27</v>
      </c>
      <c r="M207" s="11" t="n">
        <f aca="false">K207*L207</f>
        <v>-11843.28</v>
      </c>
    </row>
    <row r="208" customFormat="false" ht="13.8" hidden="false" customHeight="false" outlineLevel="0" collapsed="false">
      <c r="C208" s="57" t="s">
        <v>12</v>
      </c>
      <c r="D208" s="76"/>
      <c r="E208" s="44" t="s">
        <v>96</v>
      </c>
      <c r="F208" s="44" t="s">
        <v>1089</v>
      </c>
      <c r="G208" s="46" t="n">
        <v>45867</v>
      </c>
      <c r="H208" s="16" t="n">
        <f aca="false">G208+30</f>
        <v>45897</v>
      </c>
      <c r="I208" s="17" t="s">
        <v>898</v>
      </c>
      <c r="J208" s="74" t="n">
        <v>45876</v>
      </c>
      <c r="K208" s="75" t="n">
        <v>833.4</v>
      </c>
      <c r="L208" s="21" t="n">
        <f aca="false">H208-J208</f>
        <v>21</v>
      </c>
      <c r="M208" s="11" t="n">
        <f aca="false">K208*L208</f>
        <v>17501.4</v>
      </c>
    </row>
    <row r="209" customFormat="false" ht="13.8" hidden="false" customHeight="false" outlineLevel="0" collapsed="false">
      <c r="C209" s="57" t="s">
        <v>615</v>
      </c>
      <c r="D209" s="76"/>
      <c r="E209" s="44" t="s">
        <v>333</v>
      </c>
      <c r="F209" s="44" t="s">
        <v>56</v>
      </c>
      <c r="G209" s="46" t="n">
        <v>45867</v>
      </c>
      <c r="H209" s="16" t="n">
        <f aca="false">G209+30</f>
        <v>45897</v>
      </c>
      <c r="I209" s="17" t="s">
        <v>898</v>
      </c>
      <c r="J209" s="74" t="n">
        <v>45876</v>
      </c>
      <c r="K209" s="75" t="n">
        <v>612.67</v>
      </c>
      <c r="L209" s="21" t="n">
        <f aca="false">H209-J209</f>
        <v>21</v>
      </c>
      <c r="M209" s="11" t="n">
        <f aca="false">K209*L209</f>
        <v>12866.07</v>
      </c>
    </row>
    <row r="210" customFormat="false" ht="13.8" hidden="false" customHeight="false" outlineLevel="0" collapsed="false">
      <c r="C210" s="57" t="s">
        <v>978</v>
      </c>
      <c r="D210" s="76"/>
      <c r="E210" s="44" t="s">
        <v>397</v>
      </c>
      <c r="F210" s="44" t="s">
        <v>926</v>
      </c>
      <c r="G210" s="46" t="n">
        <v>45838</v>
      </c>
      <c r="H210" s="16" t="n">
        <f aca="false">G210+30</f>
        <v>45868</v>
      </c>
      <c r="I210" s="17" t="s">
        <v>898</v>
      </c>
      <c r="J210" s="74" t="n">
        <v>45876</v>
      </c>
      <c r="K210" s="75" t="n">
        <v>380.41</v>
      </c>
      <c r="L210" s="21" t="n">
        <f aca="false">H210-J210</f>
        <v>-8</v>
      </c>
      <c r="M210" s="11" t="n">
        <f aca="false">K210*L210</f>
        <v>-3043.28</v>
      </c>
    </row>
    <row r="211" customFormat="false" ht="13.8" hidden="false" customHeight="false" outlineLevel="0" collapsed="false">
      <c r="C211" s="57" t="s">
        <v>1105</v>
      </c>
      <c r="D211" s="76"/>
      <c r="E211" s="44" t="s">
        <v>51</v>
      </c>
      <c r="F211" s="44" t="s">
        <v>1019</v>
      </c>
      <c r="G211" s="46" t="n">
        <v>45859</v>
      </c>
      <c r="H211" s="16" t="n">
        <f aca="false">G211+30</f>
        <v>45889</v>
      </c>
      <c r="I211" s="17" t="s">
        <v>898</v>
      </c>
      <c r="J211" s="74" t="n">
        <v>45876</v>
      </c>
      <c r="K211" s="75" t="n">
        <v>240.81</v>
      </c>
      <c r="L211" s="21" t="n">
        <f aca="false">H211-J211</f>
        <v>13</v>
      </c>
      <c r="M211" s="11" t="n">
        <f aca="false">K211*L211</f>
        <v>3130.53</v>
      </c>
    </row>
    <row r="212" customFormat="false" ht="13.8" hidden="false" customHeight="false" outlineLevel="0" collapsed="false">
      <c r="C212" s="57" t="s">
        <v>1107</v>
      </c>
      <c r="D212" s="76"/>
      <c r="E212" s="44" t="s">
        <v>22</v>
      </c>
      <c r="F212" s="44" t="s">
        <v>1104</v>
      </c>
      <c r="G212" s="46" t="n">
        <v>45862</v>
      </c>
      <c r="H212" s="16" t="n">
        <f aca="false">G212+30</f>
        <v>45892</v>
      </c>
      <c r="I212" s="17" t="s">
        <v>898</v>
      </c>
      <c r="J212" s="74" t="n">
        <v>45876</v>
      </c>
      <c r="K212" s="75" t="n">
        <v>3915.7</v>
      </c>
      <c r="L212" s="21" t="n">
        <f aca="false">H212-J212</f>
        <v>16</v>
      </c>
      <c r="M212" s="11" t="n">
        <f aca="false">K212*L212</f>
        <v>62651.2</v>
      </c>
    </row>
    <row r="213" customFormat="false" ht="13.8" hidden="false" customHeight="false" outlineLevel="0" collapsed="false">
      <c r="C213" s="57" t="s">
        <v>81</v>
      </c>
      <c r="D213" s="76"/>
      <c r="E213" s="44" t="s">
        <v>118</v>
      </c>
      <c r="F213" s="44" t="s">
        <v>1085</v>
      </c>
      <c r="G213" s="46" t="n">
        <v>45862</v>
      </c>
      <c r="H213" s="16" t="n">
        <f aca="false">G213+30</f>
        <v>45892</v>
      </c>
      <c r="I213" s="17" t="s">
        <v>898</v>
      </c>
      <c r="J213" s="74" t="n">
        <v>45876</v>
      </c>
      <c r="K213" s="75" t="n">
        <v>294.58</v>
      </c>
      <c r="L213" s="21" t="n">
        <f aca="false">H213-J213</f>
        <v>16</v>
      </c>
      <c r="M213" s="11" t="n">
        <f aca="false">K213*L213</f>
        <v>4713.28</v>
      </c>
    </row>
    <row r="214" customFormat="false" ht="13.8" hidden="false" customHeight="false" outlineLevel="0" collapsed="false">
      <c r="C214" s="57" t="s">
        <v>81</v>
      </c>
      <c r="D214" s="76"/>
      <c r="E214" s="44" t="s">
        <v>154</v>
      </c>
      <c r="F214" s="44" t="s">
        <v>1085</v>
      </c>
      <c r="G214" s="46" t="n">
        <v>45862</v>
      </c>
      <c r="H214" s="16" t="n">
        <f aca="false">G214+30</f>
        <v>45892</v>
      </c>
      <c r="I214" s="17" t="s">
        <v>898</v>
      </c>
      <c r="J214" s="74" t="n">
        <v>45876</v>
      </c>
      <c r="K214" s="75" t="n">
        <v>473.2</v>
      </c>
      <c r="L214" s="21" t="n">
        <f aca="false">H214-J214</f>
        <v>16</v>
      </c>
      <c r="M214" s="11" t="n">
        <f aca="false">K214*L214</f>
        <v>7571.2</v>
      </c>
    </row>
    <row r="215" customFormat="false" ht="13.8" hidden="false" customHeight="false" outlineLevel="0" collapsed="false">
      <c r="C215" s="72" t="s">
        <v>1146</v>
      </c>
      <c r="D215" s="76"/>
      <c r="E215" s="44" t="s">
        <v>316</v>
      </c>
      <c r="F215" s="44" t="s">
        <v>1070</v>
      </c>
      <c r="G215" s="46" t="n">
        <v>45860</v>
      </c>
      <c r="H215" s="16" t="n">
        <f aca="false">G215+30</f>
        <v>45890</v>
      </c>
      <c r="I215" s="17" t="n">
        <v>581</v>
      </c>
      <c r="J215" s="74" t="n">
        <v>45876</v>
      </c>
      <c r="K215" s="75" t="n">
        <v>7949.76</v>
      </c>
      <c r="L215" s="21" t="n">
        <f aca="false">H215-J215</f>
        <v>14</v>
      </c>
      <c r="M215" s="11" t="n">
        <f aca="false">K215*L215</f>
        <v>111296.64</v>
      </c>
    </row>
    <row r="216" customFormat="false" ht="13.8" hidden="false" customHeight="false" outlineLevel="0" collapsed="false">
      <c r="C216" s="72" t="s">
        <v>1147</v>
      </c>
      <c r="D216" s="76"/>
      <c r="E216" s="44" t="s">
        <v>1148</v>
      </c>
      <c r="F216" s="44" t="s">
        <v>1149</v>
      </c>
      <c r="G216" s="46" t="n">
        <v>45870</v>
      </c>
      <c r="H216" s="16" t="n">
        <f aca="false">G216+30</f>
        <v>45900</v>
      </c>
      <c r="I216" s="17" t="n">
        <v>579</v>
      </c>
      <c r="J216" s="74" t="n">
        <v>45876</v>
      </c>
      <c r="K216" s="75" t="n">
        <v>31957.35</v>
      </c>
      <c r="L216" s="21" t="n">
        <f aca="false">H216-J216</f>
        <v>24</v>
      </c>
      <c r="M216" s="11" t="n">
        <f aca="false">K216*L216</f>
        <v>766976.4</v>
      </c>
    </row>
    <row r="217" customFormat="false" ht="13.8" hidden="false" customHeight="false" outlineLevel="0" collapsed="false">
      <c r="C217" s="57" t="s">
        <v>768</v>
      </c>
      <c r="D217" s="76"/>
      <c r="E217" s="44" t="s">
        <v>879</v>
      </c>
      <c r="F217" s="44" t="s">
        <v>880</v>
      </c>
      <c r="G217" s="46" t="n">
        <v>45838</v>
      </c>
      <c r="H217" s="16" t="n">
        <f aca="false">G217+30</f>
        <v>45868</v>
      </c>
      <c r="I217" s="17" t="s">
        <v>898</v>
      </c>
      <c r="J217" s="74" t="n">
        <v>45876</v>
      </c>
      <c r="K217" s="75" t="n">
        <v>114531.95</v>
      </c>
      <c r="L217" s="21" t="n">
        <f aca="false">H217-J217</f>
        <v>-8</v>
      </c>
      <c r="M217" s="11" t="n">
        <f aca="false">K217*L217</f>
        <v>-916255.6</v>
      </c>
    </row>
    <row r="218" customFormat="false" ht="13.8" hidden="false" customHeight="false" outlineLevel="0" collapsed="false">
      <c r="C218" s="57" t="s">
        <v>877</v>
      </c>
      <c r="D218" s="76"/>
      <c r="E218" s="44" t="s">
        <v>68</v>
      </c>
      <c r="F218" s="44" t="s">
        <v>878</v>
      </c>
      <c r="G218" s="46" t="n">
        <v>45798</v>
      </c>
      <c r="H218" s="16" t="n">
        <f aca="false">G218+30</f>
        <v>45828</v>
      </c>
      <c r="I218" s="17" t="s">
        <v>898</v>
      </c>
      <c r="J218" s="74" t="n">
        <v>45876</v>
      </c>
      <c r="K218" s="75" t="n">
        <v>2235.72</v>
      </c>
      <c r="L218" s="21" t="n">
        <f aca="false">H218-J218</f>
        <v>-48</v>
      </c>
      <c r="M218" s="11" t="n">
        <f aca="false">K218*L218</f>
        <v>-107314.56</v>
      </c>
    </row>
    <row r="219" customFormat="false" ht="13.8" hidden="false" customHeight="false" outlineLevel="0" collapsed="false">
      <c r="C219" s="57" t="s">
        <v>873</v>
      </c>
      <c r="D219" s="76"/>
      <c r="E219" s="44" t="s">
        <v>127</v>
      </c>
      <c r="F219" s="44" t="s">
        <v>874</v>
      </c>
      <c r="G219" s="46" t="n">
        <v>45819</v>
      </c>
      <c r="H219" s="16" t="n">
        <f aca="false">G219+30</f>
        <v>45849</v>
      </c>
      <c r="I219" s="17" t="s">
        <v>898</v>
      </c>
      <c r="J219" s="74" t="n">
        <v>45876</v>
      </c>
      <c r="K219" s="75" t="n">
        <v>2164.8</v>
      </c>
      <c r="L219" s="21" t="n">
        <f aca="false">H219-J219</f>
        <v>-27</v>
      </c>
      <c r="M219" s="11" t="n">
        <f aca="false">K219*L219</f>
        <v>-58449.6</v>
      </c>
    </row>
    <row r="220" customFormat="false" ht="13.8" hidden="false" customHeight="false" outlineLevel="0" collapsed="false">
      <c r="C220" s="57" t="s">
        <v>653</v>
      </c>
      <c r="D220" s="76"/>
      <c r="E220" s="44" t="s">
        <v>1150</v>
      </c>
      <c r="F220" s="44" t="s">
        <v>957</v>
      </c>
      <c r="G220" s="46" t="n">
        <v>45846</v>
      </c>
      <c r="H220" s="16" t="n">
        <f aca="false">G220+30</f>
        <v>45876</v>
      </c>
      <c r="I220" s="17" t="s">
        <v>898</v>
      </c>
      <c r="J220" s="74" t="n">
        <v>45876</v>
      </c>
      <c r="K220" s="75" t="n">
        <v>19302.8</v>
      </c>
      <c r="L220" s="21" t="n">
        <f aca="false">H220-J220</f>
        <v>0</v>
      </c>
      <c r="M220" s="11" t="n">
        <f aca="false">K220*L220</f>
        <v>0</v>
      </c>
    </row>
    <row r="221" customFormat="false" ht="13.8" hidden="false" customHeight="false" outlineLevel="0" collapsed="false">
      <c r="C221" s="57" t="s">
        <v>427</v>
      </c>
      <c r="D221" s="76"/>
      <c r="E221" s="44" t="s">
        <v>953</v>
      </c>
      <c r="F221" s="44" t="s">
        <v>954</v>
      </c>
      <c r="G221" s="46" t="n">
        <v>45845</v>
      </c>
      <c r="H221" s="16" t="n">
        <f aca="false">G221+30</f>
        <v>45875</v>
      </c>
      <c r="I221" s="17" t="s">
        <v>898</v>
      </c>
      <c r="J221" s="74" t="n">
        <v>45876</v>
      </c>
      <c r="K221" s="75" t="n">
        <v>550</v>
      </c>
      <c r="L221" s="21" t="n">
        <f aca="false">H221-J221</f>
        <v>-1</v>
      </c>
      <c r="M221" s="11" t="n">
        <f aca="false">K221*L221</f>
        <v>-550</v>
      </c>
    </row>
    <row r="222" customFormat="false" ht="13.8" hidden="false" customHeight="false" outlineLevel="0" collapsed="false">
      <c r="C222" s="57" t="s">
        <v>1008</v>
      </c>
      <c r="D222" s="76"/>
      <c r="E222" s="44" t="s">
        <v>316</v>
      </c>
      <c r="F222" s="44" t="s">
        <v>1151</v>
      </c>
      <c r="G222" s="46" t="n">
        <v>45845</v>
      </c>
      <c r="H222" s="16" t="n">
        <f aca="false">G222+30</f>
        <v>45875</v>
      </c>
      <c r="I222" s="17" t="s">
        <v>898</v>
      </c>
      <c r="J222" s="74" t="n">
        <v>45876</v>
      </c>
      <c r="K222" s="75" t="n">
        <v>3101.45</v>
      </c>
      <c r="L222" s="21" t="n">
        <f aca="false">H222-J222</f>
        <v>-1</v>
      </c>
      <c r="M222" s="11" t="n">
        <f aca="false">K222*L222</f>
        <v>-3101.45</v>
      </c>
    </row>
    <row r="223" customFormat="false" ht="13.8" hidden="false" customHeight="false" outlineLevel="0" collapsed="false">
      <c r="C223" s="57" t="s">
        <v>1008</v>
      </c>
      <c r="D223" s="76"/>
      <c r="E223" s="44" t="s">
        <v>359</v>
      </c>
      <c r="F223" s="44" t="s">
        <v>954</v>
      </c>
      <c r="G223" s="46" t="n">
        <v>45845</v>
      </c>
      <c r="H223" s="16" t="n">
        <f aca="false">G223+30</f>
        <v>45875</v>
      </c>
      <c r="I223" s="17" t="s">
        <v>898</v>
      </c>
      <c r="J223" s="74" t="n">
        <v>45876</v>
      </c>
      <c r="K223" s="75" t="n">
        <v>2905.76</v>
      </c>
      <c r="L223" s="21" t="n">
        <f aca="false">H223-J223</f>
        <v>-1</v>
      </c>
      <c r="M223" s="11" t="n">
        <f aca="false">K223*L223</f>
        <v>-2905.76</v>
      </c>
    </row>
    <row r="224" customFormat="false" ht="13.8" hidden="false" customHeight="false" outlineLevel="0" collapsed="false">
      <c r="C224" s="57" t="s">
        <v>1022</v>
      </c>
      <c r="D224" s="76"/>
      <c r="E224" s="44" t="s">
        <v>365</v>
      </c>
      <c r="F224" s="44" t="s">
        <v>1043</v>
      </c>
      <c r="G224" s="46" t="n">
        <v>45846</v>
      </c>
      <c r="H224" s="16" t="n">
        <f aca="false">G224+30</f>
        <v>45876</v>
      </c>
      <c r="I224" s="17" t="s">
        <v>898</v>
      </c>
      <c r="J224" s="74" t="n">
        <v>45876</v>
      </c>
      <c r="K224" s="75" t="n">
        <v>6969.72</v>
      </c>
      <c r="L224" s="21" t="n">
        <f aca="false">H224-J224</f>
        <v>0</v>
      </c>
      <c r="M224" s="11" t="n">
        <f aca="false">K224*L224</f>
        <v>0</v>
      </c>
    </row>
    <row r="225" customFormat="false" ht="13.8" hidden="false" customHeight="false" outlineLevel="0" collapsed="false">
      <c r="C225" s="57" t="s">
        <v>179</v>
      </c>
      <c r="D225" s="76"/>
      <c r="E225" s="44" t="s">
        <v>107</v>
      </c>
      <c r="F225" s="44" t="s">
        <v>1017</v>
      </c>
      <c r="G225" s="46" t="n">
        <v>45848</v>
      </c>
      <c r="H225" s="16" t="n">
        <f aca="false">G225+30</f>
        <v>45878</v>
      </c>
      <c r="I225" s="17" t="s">
        <v>898</v>
      </c>
      <c r="J225" s="74" t="n">
        <v>45876</v>
      </c>
      <c r="K225" s="75" t="n">
        <v>8713.94</v>
      </c>
      <c r="L225" s="21" t="n">
        <f aca="false">H225-J225</f>
        <v>2</v>
      </c>
      <c r="M225" s="11" t="n">
        <f aca="false">K225*L225</f>
        <v>17427.88</v>
      </c>
    </row>
    <row r="226" customFormat="false" ht="13.8" hidden="false" customHeight="false" outlineLevel="0" collapsed="false">
      <c r="C226" s="57" t="s">
        <v>1016</v>
      </c>
      <c r="D226" s="76"/>
      <c r="E226" s="44" t="s">
        <v>96</v>
      </c>
      <c r="F226" s="44" t="s">
        <v>1015</v>
      </c>
      <c r="G226" s="46" t="n">
        <v>45848</v>
      </c>
      <c r="H226" s="16" t="n">
        <f aca="false">G226+30</f>
        <v>45878</v>
      </c>
      <c r="I226" s="17" t="s">
        <v>898</v>
      </c>
      <c r="J226" s="74" t="n">
        <v>45876</v>
      </c>
      <c r="K226" s="75" t="n">
        <v>15914.18</v>
      </c>
      <c r="L226" s="21" t="n">
        <f aca="false">H226-J226</f>
        <v>2</v>
      </c>
      <c r="M226" s="11" t="n">
        <f aca="false">K226*L226</f>
        <v>31828.36</v>
      </c>
    </row>
    <row r="227" customFormat="false" ht="13.8" hidden="false" customHeight="false" outlineLevel="0" collapsed="false">
      <c r="C227" s="57" t="s">
        <v>1014</v>
      </c>
      <c r="D227" s="76"/>
      <c r="E227" s="44" t="s">
        <v>96</v>
      </c>
      <c r="F227" s="44" t="s">
        <v>1015</v>
      </c>
      <c r="G227" s="46" t="n">
        <v>45848</v>
      </c>
      <c r="H227" s="16" t="n">
        <f aca="false">G227+30</f>
        <v>45878</v>
      </c>
      <c r="I227" s="17" t="s">
        <v>898</v>
      </c>
      <c r="J227" s="74" t="n">
        <v>45876</v>
      </c>
      <c r="K227" s="75" t="n">
        <v>3960</v>
      </c>
      <c r="L227" s="21" t="n">
        <f aca="false">H227-J227</f>
        <v>2</v>
      </c>
      <c r="M227" s="11" t="n">
        <f aca="false">K227*L227</f>
        <v>7920</v>
      </c>
    </row>
    <row r="228" customFormat="false" ht="13.8" hidden="false" customHeight="false" outlineLevel="0" collapsed="false">
      <c r="C228" s="57" t="s">
        <v>941</v>
      </c>
      <c r="D228" s="76"/>
      <c r="E228" s="44" t="s">
        <v>325</v>
      </c>
      <c r="F228" s="44" t="s">
        <v>1025</v>
      </c>
      <c r="G228" s="46" t="n">
        <v>45852</v>
      </c>
      <c r="H228" s="16" t="n">
        <f aca="false">G228+30</f>
        <v>45882</v>
      </c>
      <c r="I228" s="17" t="s">
        <v>898</v>
      </c>
      <c r="J228" s="74" t="n">
        <v>45876</v>
      </c>
      <c r="K228" s="75" t="n">
        <v>9119.48</v>
      </c>
      <c r="L228" s="21" t="n">
        <f aca="false">H228-J228</f>
        <v>6</v>
      </c>
      <c r="M228" s="11" t="n">
        <f aca="false">K228*L228</f>
        <v>54716.88</v>
      </c>
    </row>
    <row r="229" customFormat="false" ht="13.8" hidden="false" customHeight="false" outlineLevel="0" collapsed="false">
      <c r="C229" s="57" t="s">
        <v>553</v>
      </c>
      <c r="D229" s="76"/>
      <c r="E229" s="44" t="s">
        <v>22</v>
      </c>
      <c r="F229" s="44" t="s">
        <v>1152</v>
      </c>
      <c r="G229" s="46" t="n">
        <v>45841</v>
      </c>
      <c r="H229" s="16" t="n">
        <f aca="false">G229+30</f>
        <v>45871</v>
      </c>
      <c r="I229" s="17" t="s">
        <v>898</v>
      </c>
      <c r="J229" s="74" t="n">
        <v>45876</v>
      </c>
      <c r="K229" s="75" t="n">
        <v>3490.36</v>
      </c>
      <c r="L229" s="21" t="n">
        <f aca="false">H229-J229</f>
        <v>-5</v>
      </c>
      <c r="M229" s="11" t="n">
        <f aca="false">K229*L229</f>
        <v>-17451.8</v>
      </c>
    </row>
    <row r="230" customFormat="false" ht="13.8" hidden="false" customHeight="false" outlineLevel="0" collapsed="false">
      <c r="C230" s="57" t="s">
        <v>1020</v>
      </c>
      <c r="D230" s="76"/>
      <c r="E230" s="44" t="s">
        <v>51</v>
      </c>
      <c r="F230" s="44" t="s">
        <v>912</v>
      </c>
      <c r="G230" s="46" t="n">
        <v>45833</v>
      </c>
      <c r="H230" s="16" t="n">
        <f aca="false">G230+30</f>
        <v>45863</v>
      </c>
      <c r="I230" s="17" t="s">
        <v>898</v>
      </c>
      <c r="J230" s="74" t="n">
        <v>45876</v>
      </c>
      <c r="K230" s="75" t="n">
        <v>1061.11</v>
      </c>
      <c r="L230" s="21" t="n">
        <f aca="false">H230-J230</f>
        <v>-13</v>
      </c>
      <c r="M230" s="11" t="n">
        <f aca="false">K230*L230</f>
        <v>-13794.43</v>
      </c>
    </row>
    <row r="231" customFormat="false" ht="13.8" hidden="false" customHeight="false" outlineLevel="0" collapsed="false">
      <c r="C231" s="57" t="s">
        <v>32</v>
      </c>
      <c r="D231" s="76"/>
      <c r="E231" s="44" t="s">
        <v>154</v>
      </c>
      <c r="F231" s="44" t="s">
        <v>1068</v>
      </c>
      <c r="G231" s="46" t="n">
        <v>45852</v>
      </c>
      <c r="H231" s="16" t="n">
        <f aca="false">G231+30</f>
        <v>45882</v>
      </c>
      <c r="I231" s="17" t="s">
        <v>898</v>
      </c>
      <c r="J231" s="74" t="n">
        <v>45876</v>
      </c>
      <c r="K231" s="75" t="n">
        <v>28997.82</v>
      </c>
      <c r="L231" s="21" t="n">
        <f aca="false">H231-J231</f>
        <v>6</v>
      </c>
      <c r="M231" s="11" t="n">
        <f aca="false">K231*L231</f>
        <v>173986.92</v>
      </c>
    </row>
    <row r="232" customFormat="false" ht="13.8" hidden="false" customHeight="false" outlineLevel="0" collapsed="false">
      <c r="C232" s="57" t="s">
        <v>842</v>
      </c>
      <c r="D232" s="76"/>
      <c r="E232" s="44" t="s">
        <v>107</v>
      </c>
      <c r="F232" s="44" t="s">
        <v>1153</v>
      </c>
      <c r="G232" s="46" t="n">
        <v>45848</v>
      </c>
      <c r="H232" s="16" t="n">
        <f aca="false">G232+30</f>
        <v>45878</v>
      </c>
      <c r="I232" s="17" t="s">
        <v>898</v>
      </c>
      <c r="J232" s="74" t="n">
        <v>45876</v>
      </c>
      <c r="K232" s="75" t="n">
        <v>44132</v>
      </c>
      <c r="L232" s="21" t="n">
        <f aca="false">H232-J232</f>
        <v>2</v>
      </c>
      <c r="M232" s="11" t="n">
        <f aca="false">K232*L232</f>
        <v>88264</v>
      </c>
    </row>
    <row r="233" customFormat="false" ht="13.8" hidden="false" customHeight="false" outlineLevel="0" collapsed="false">
      <c r="C233" s="57" t="s">
        <v>1028</v>
      </c>
      <c r="D233" s="76"/>
      <c r="E233" s="44" t="s">
        <v>30</v>
      </c>
      <c r="F233" s="44" t="s">
        <v>1029</v>
      </c>
      <c r="G233" s="46" t="n">
        <v>45853</v>
      </c>
      <c r="H233" s="16" t="n">
        <f aca="false">G233+30</f>
        <v>45883</v>
      </c>
      <c r="I233" s="17" t="s">
        <v>898</v>
      </c>
      <c r="J233" s="74" t="n">
        <v>45876</v>
      </c>
      <c r="K233" s="75" t="n">
        <v>14413.75</v>
      </c>
      <c r="L233" s="21" t="n">
        <f aca="false">H233-J233</f>
        <v>7</v>
      </c>
      <c r="M233" s="11" t="n">
        <f aca="false">K233*L233</f>
        <v>100896.25</v>
      </c>
    </row>
    <row r="234" customFormat="false" ht="13.8" hidden="false" customHeight="false" outlineLevel="0" collapsed="false">
      <c r="C234" s="57" t="s">
        <v>271</v>
      </c>
      <c r="D234" s="76"/>
      <c r="E234" s="44" t="s">
        <v>1030</v>
      </c>
      <c r="F234" s="44" t="s">
        <v>926</v>
      </c>
      <c r="G234" s="46" t="n">
        <v>45838</v>
      </c>
      <c r="H234" s="16" t="n">
        <f aca="false">G234+30</f>
        <v>45868</v>
      </c>
      <c r="I234" s="17" t="s">
        <v>898</v>
      </c>
      <c r="J234" s="74" t="n">
        <v>45876</v>
      </c>
      <c r="K234" s="75" t="n">
        <v>14356.87</v>
      </c>
      <c r="L234" s="21" t="n">
        <f aca="false">H234-J234</f>
        <v>-8</v>
      </c>
      <c r="M234" s="11" t="n">
        <f aca="false">K234*L234</f>
        <v>-114854.96</v>
      </c>
    </row>
    <row r="235" customFormat="false" ht="13.8" hidden="false" customHeight="false" outlineLevel="0" collapsed="false">
      <c r="C235" s="57" t="s">
        <v>427</v>
      </c>
      <c r="D235" s="76"/>
      <c r="E235" s="44" t="s">
        <v>1037</v>
      </c>
      <c r="F235" s="44" t="s">
        <v>1017</v>
      </c>
      <c r="G235" s="46" t="n">
        <v>45848</v>
      </c>
      <c r="H235" s="16" t="n">
        <f aca="false">G235+30</f>
        <v>45878</v>
      </c>
      <c r="I235" s="17" t="s">
        <v>898</v>
      </c>
      <c r="J235" s="74" t="n">
        <v>45876</v>
      </c>
      <c r="K235" s="75" t="n">
        <v>843.33</v>
      </c>
      <c r="L235" s="21" t="n">
        <f aca="false">H235-J235</f>
        <v>2</v>
      </c>
      <c r="M235" s="11" t="n">
        <f aca="false">K235*L235</f>
        <v>1686.66</v>
      </c>
    </row>
    <row r="236" customFormat="false" ht="13.8" hidden="false" customHeight="false" outlineLevel="0" collapsed="false">
      <c r="C236" s="57" t="s">
        <v>660</v>
      </c>
      <c r="D236" s="76"/>
      <c r="E236" s="44" t="s">
        <v>130</v>
      </c>
      <c r="F236" s="44" t="s">
        <v>1154</v>
      </c>
      <c r="G236" s="46" t="n">
        <v>45845</v>
      </c>
      <c r="H236" s="16" t="n">
        <f aca="false">G236+30</f>
        <v>45875</v>
      </c>
      <c r="I236" s="17" t="s">
        <v>898</v>
      </c>
      <c r="J236" s="74" t="n">
        <v>45876</v>
      </c>
      <c r="K236" s="75" t="n">
        <v>6278.12</v>
      </c>
      <c r="L236" s="21" t="n">
        <f aca="false">H236-J236</f>
        <v>-1</v>
      </c>
      <c r="M236" s="11" t="n">
        <f aca="false">K236*L236</f>
        <v>-6278.12</v>
      </c>
    </row>
    <row r="237" customFormat="false" ht="13.8" hidden="false" customHeight="false" outlineLevel="0" collapsed="false">
      <c r="C237" s="57" t="s">
        <v>1062</v>
      </c>
      <c r="D237" s="76"/>
      <c r="E237" s="44" t="s">
        <v>139</v>
      </c>
      <c r="F237" s="44" t="s">
        <v>196</v>
      </c>
      <c r="G237" s="46" t="n">
        <v>45841</v>
      </c>
      <c r="H237" s="16" t="n">
        <f aca="false">G237+30</f>
        <v>45871</v>
      </c>
      <c r="I237" s="17" t="s">
        <v>898</v>
      </c>
      <c r="J237" s="74" t="n">
        <v>45876</v>
      </c>
      <c r="K237" s="75" t="n">
        <v>3145.16</v>
      </c>
      <c r="L237" s="21" t="n">
        <f aca="false">H237-J237</f>
        <v>-5</v>
      </c>
      <c r="M237" s="11" t="n">
        <f aca="false">K237*L237</f>
        <v>-15725.8</v>
      </c>
    </row>
    <row r="238" customFormat="false" ht="13.8" hidden="false" customHeight="false" outlineLevel="0" collapsed="false">
      <c r="C238" s="57" t="s">
        <v>109</v>
      </c>
      <c r="D238" s="76"/>
      <c r="E238" s="44" t="s">
        <v>1082</v>
      </c>
      <c r="F238" s="44" t="s">
        <v>1047</v>
      </c>
      <c r="G238" s="46" t="n">
        <v>45852</v>
      </c>
      <c r="H238" s="16" t="n">
        <f aca="false">G238+30</f>
        <v>45882</v>
      </c>
      <c r="I238" s="17" t="s">
        <v>898</v>
      </c>
      <c r="J238" s="74" t="n">
        <v>45876</v>
      </c>
      <c r="K238" s="75" t="n">
        <v>334.56</v>
      </c>
      <c r="L238" s="21" t="n">
        <f aca="false">H238-J238</f>
        <v>6</v>
      </c>
      <c r="M238" s="11" t="n">
        <f aca="false">K238*L238</f>
        <v>2007.36</v>
      </c>
    </row>
    <row r="239" customFormat="false" ht="13.8" hidden="false" customHeight="false" outlineLevel="0" collapsed="false">
      <c r="C239" s="57" t="s">
        <v>73</v>
      </c>
      <c r="D239" s="76"/>
      <c r="E239" s="44" t="s">
        <v>118</v>
      </c>
      <c r="F239" s="44" t="s">
        <v>1025</v>
      </c>
      <c r="G239" s="46" t="n">
        <v>45852</v>
      </c>
      <c r="H239" s="16" t="n">
        <f aca="false">G239+30</f>
        <v>45882</v>
      </c>
      <c r="I239" s="17" t="s">
        <v>898</v>
      </c>
      <c r="J239" s="74" t="n">
        <v>45876</v>
      </c>
      <c r="K239" s="75" t="n">
        <v>47.8</v>
      </c>
      <c r="L239" s="21" t="n">
        <f aca="false">H239-J239</f>
        <v>6</v>
      </c>
      <c r="M239" s="11" t="n">
        <f aca="false">K239*L239</f>
        <v>286.8</v>
      </c>
    </row>
    <row r="240" customFormat="false" ht="13.8" hidden="false" customHeight="false" outlineLevel="0" collapsed="false">
      <c r="C240" s="57" t="s">
        <v>109</v>
      </c>
      <c r="D240" s="76"/>
      <c r="E240" s="44" t="s">
        <v>63</v>
      </c>
      <c r="F240" s="44" t="s">
        <v>1047</v>
      </c>
      <c r="G240" s="46" t="n">
        <v>45852</v>
      </c>
      <c r="H240" s="16" t="n">
        <f aca="false">G240+30</f>
        <v>45882</v>
      </c>
      <c r="I240" s="17" t="s">
        <v>898</v>
      </c>
      <c r="J240" s="74" t="n">
        <v>45876</v>
      </c>
      <c r="K240" s="75" t="n">
        <v>468.58</v>
      </c>
      <c r="L240" s="21" t="n">
        <f aca="false">H240-J240</f>
        <v>6</v>
      </c>
      <c r="M240" s="11" t="n">
        <f aca="false">K240*L240</f>
        <v>2811.48</v>
      </c>
    </row>
    <row r="241" customFormat="false" ht="13.8" hidden="false" customHeight="false" outlineLevel="0" collapsed="false">
      <c r="C241" s="57" t="s">
        <v>73</v>
      </c>
      <c r="D241" s="76"/>
      <c r="E241" s="44" t="s">
        <v>1155</v>
      </c>
      <c r="F241" s="44" t="s">
        <v>1025</v>
      </c>
      <c r="G241" s="46" t="n">
        <v>45852</v>
      </c>
      <c r="H241" s="16" t="n">
        <f aca="false">G241+30</f>
        <v>45882</v>
      </c>
      <c r="I241" s="17" t="s">
        <v>898</v>
      </c>
      <c r="J241" s="74" t="n">
        <v>45876</v>
      </c>
      <c r="K241" s="75" t="n">
        <v>66.94</v>
      </c>
      <c r="L241" s="21" t="n">
        <f aca="false">H241-J241</f>
        <v>6</v>
      </c>
      <c r="M241" s="11" t="n">
        <f aca="false">K241*L241</f>
        <v>401.64</v>
      </c>
    </row>
    <row r="242" customFormat="false" ht="13.8" hidden="false" customHeight="false" outlineLevel="0" collapsed="false">
      <c r="C242" s="57" t="s">
        <v>109</v>
      </c>
      <c r="D242" s="76"/>
      <c r="E242" s="44" t="s">
        <v>455</v>
      </c>
      <c r="F242" s="44" t="s">
        <v>1047</v>
      </c>
      <c r="G242" s="46" t="n">
        <v>45852</v>
      </c>
      <c r="H242" s="16" t="n">
        <f aca="false">G242+30</f>
        <v>45882</v>
      </c>
      <c r="I242" s="17" t="s">
        <v>898</v>
      </c>
      <c r="J242" s="74" t="n">
        <v>45876</v>
      </c>
      <c r="K242" s="75" t="n">
        <v>717.89</v>
      </c>
      <c r="L242" s="21" t="n">
        <f aca="false">H242-J242</f>
        <v>6</v>
      </c>
      <c r="M242" s="11" t="n">
        <f aca="false">K242*L242</f>
        <v>4307.34</v>
      </c>
    </row>
    <row r="243" customFormat="false" ht="13.8" hidden="false" customHeight="false" outlineLevel="0" collapsed="false">
      <c r="C243" s="57" t="s">
        <v>73</v>
      </c>
      <c r="D243" s="76"/>
      <c r="E243" s="44" t="s">
        <v>96</v>
      </c>
      <c r="F243" s="44" t="s">
        <v>1025</v>
      </c>
      <c r="G243" s="46" t="n">
        <v>45852</v>
      </c>
      <c r="H243" s="16" t="n">
        <f aca="false">G243+30</f>
        <v>45882</v>
      </c>
      <c r="I243" s="17" t="s">
        <v>898</v>
      </c>
      <c r="J243" s="74" t="n">
        <v>45876</v>
      </c>
      <c r="K243" s="75" t="n">
        <v>102.56</v>
      </c>
      <c r="L243" s="21" t="n">
        <f aca="false">H243-J243</f>
        <v>6</v>
      </c>
      <c r="M243" s="11" t="n">
        <f aca="false">K243*L243</f>
        <v>615.36</v>
      </c>
    </row>
    <row r="244" customFormat="false" ht="13.8" hidden="false" customHeight="false" outlineLevel="0" collapsed="false">
      <c r="C244" s="57" t="s">
        <v>109</v>
      </c>
      <c r="D244" s="76"/>
      <c r="E244" s="44" t="s">
        <v>397</v>
      </c>
      <c r="F244" s="44" t="s">
        <v>1039</v>
      </c>
      <c r="G244" s="46" t="n">
        <v>45852</v>
      </c>
      <c r="H244" s="16" t="n">
        <f aca="false">G244+30</f>
        <v>45882</v>
      </c>
      <c r="I244" s="17" t="s">
        <v>898</v>
      </c>
      <c r="J244" s="74" t="n">
        <v>45876</v>
      </c>
      <c r="K244" s="75" t="n">
        <v>2631.3</v>
      </c>
      <c r="L244" s="21" t="n">
        <f aca="false">H244-J244</f>
        <v>6</v>
      </c>
      <c r="M244" s="11" t="n">
        <f aca="false">K244*L244</f>
        <v>15787.8</v>
      </c>
    </row>
    <row r="245" customFormat="false" ht="13.8" hidden="false" customHeight="false" outlineLevel="0" collapsed="false">
      <c r="C245" s="57" t="s">
        <v>109</v>
      </c>
      <c r="D245" s="76"/>
      <c r="E245" s="44" t="s">
        <v>174</v>
      </c>
      <c r="F245" s="44" t="s">
        <v>196</v>
      </c>
      <c r="G245" s="46" t="n">
        <v>45848</v>
      </c>
      <c r="H245" s="16" t="n">
        <f aca="false">G245+30</f>
        <v>45878</v>
      </c>
      <c r="I245" s="17" t="s">
        <v>898</v>
      </c>
      <c r="J245" s="74" t="n">
        <v>45876</v>
      </c>
      <c r="K245" s="75" t="n">
        <v>1391.3</v>
      </c>
      <c r="L245" s="21" t="n">
        <f aca="false">H245-J245</f>
        <v>2</v>
      </c>
      <c r="M245" s="11" t="n">
        <f aca="false">K245*L245</f>
        <v>2782.6</v>
      </c>
    </row>
    <row r="246" customFormat="false" ht="13.8" hidden="false" customHeight="false" outlineLevel="0" collapsed="false">
      <c r="C246" s="57" t="s">
        <v>73</v>
      </c>
      <c r="D246" s="76"/>
      <c r="E246" s="44" t="s">
        <v>139</v>
      </c>
      <c r="F246" s="44" t="s">
        <v>1042</v>
      </c>
      <c r="G246" s="46" t="n">
        <v>45848</v>
      </c>
      <c r="H246" s="16" t="n">
        <f aca="false">G246+30</f>
        <v>45878</v>
      </c>
      <c r="I246" s="17" t="s">
        <v>898</v>
      </c>
      <c r="J246" s="74" t="n">
        <v>45876</v>
      </c>
      <c r="K246" s="75" t="n">
        <v>198.76</v>
      </c>
      <c r="L246" s="21" t="n">
        <f aca="false">H246-J246</f>
        <v>2</v>
      </c>
      <c r="M246" s="11" t="n">
        <f aca="false">K246*L246</f>
        <v>397.52</v>
      </c>
    </row>
    <row r="247" customFormat="false" ht="13.8" hidden="false" customHeight="false" outlineLevel="0" collapsed="false">
      <c r="C247" s="57" t="s">
        <v>1073</v>
      </c>
      <c r="D247" s="76"/>
      <c r="E247" s="44" t="s">
        <v>1074</v>
      </c>
      <c r="F247" s="44" t="s">
        <v>872</v>
      </c>
      <c r="G247" s="46" t="n">
        <v>45847</v>
      </c>
      <c r="H247" s="16" t="n">
        <f aca="false">G247+30</f>
        <v>45877</v>
      </c>
      <c r="I247" s="17" t="s">
        <v>898</v>
      </c>
      <c r="J247" s="74" t="n">
        <v>45876</v>
      </c>
      <c r="K247" s="75" t="n">
        <v>704</v>
      </c>
      <c r="L247" s="21" t="n">
        <f aca="false">H247-J247</f>
        <v>1</v>
      </c>
      <c r="M247" s="11" t="n">
        <f aca="false">K247*L247</f>
        <v>704</v>
      </c>
    </row>
    <row r="248" customFormat="false" ht="13.8" hidden="false" customHeight="false" outlineLevel="0" collapsed="false">
      <c r="C248" s="57" t="s">
        <v>453</v>
      </c>
      <c r="D248" s="76"/>
      <c r="E248" s="44" t="s">
        <v>312</v>
      </c>
      <c r="F248" s="44" t="s">
        <v>1029</v>
      </c>
      <c r="G248" s="46" t="n">
        <v>45863</v>
      </c>
      <c r="H248" s="16" t="n">
        <f aca="false">G248+30</f>
        <v>45893</v>
      </c>
      <c r="I248" s="17" t="s">
        <v>898</v>
      </c>
      <c r="J248" s="74" t="n">
        <v>45876</v>
      </c>
      <c r="K248" s="75" t="n">
        <v>2539.95</v>
      </c>
      <c r="L248" s="21" t="n">
        <f aca="false">H248-J248</f>
        <v>17</v>
      </c>
      <c r="M248" s="11" t="n">
        <f aca="false">K248*L248</f>
        <v>43179.15</v>
      </c>
    </row>
    <row r="249" customFormat="false" ht="13.8" hidden="false" customHeight="false" outlineLevel="0" collapsed="false">
      <c r="C249" s="57" t="s">
        <v>73</v>
      </c>
      <c r="D249" s="76"/>
      <c r="E249" s="44" t="s">
        <v>63</v>
      </c>
      <c r="F249" s="44" t="s">
        <v>1086</v>
      </c>
      <c r="G249" s="46" t="n">
        <v>45862</v>
      </c>
      <c r="H249" s="16" t="n">
        <f aca="false">G249+30</f>
        <v>45892</v>
      </c>
      <c r="I249" s="17" t="s">
        <v>898</v>
      </c>
      <c r="J249" s="74" t="n">
        <v>45876</v>
      </c>
      <c r="K249" s="75" t="n">
        <v>375.9</v>
      </c>
      <c r="L249" s="21" t="n">
        <f aca="false">H249-J249</f>
        <v>16</v>
      </c>
      <c r="M249" s="11" t="n">
        <f aca="false">K249*L249</f>
        <v>6014.4</v>
      </c>
    </row>
    <row r="250" customFormat="false" ht="13.8" hidden="false" customHeight="false" outlineLevel="0" collapsed="false">
      <c r="C250" s="57" t="s">
        <v>1100</v>
      </c>
      <c r="D250" s="76"/>
      <c r="E250" s="44" t="s">
        <v>107</v>
      </c>
      <c r="F250" s="44" t="s">
        <v>1097</v>
      </c>
      <c r="G250" s="46" t="n">
        <v>45860</v>
      </c>
      <c r="H250" s="16" t="n">
        <f aca="false">G250+30</f>
        <v>45890</v>
      </c>
      <c r="I250" s="17" t="s">
        <v>898</v>
      </c>
      <c r="J250" s="74" t="n">
        <v>45876</v>
      </c>
      <c r="K250" s="75" t="n">
        <v>11944.89</v>
      </c>
      <c r="L250" s="21" t="n">
        <f aca="false">H250-J250</f>
        <v>14</v>
      </c>
      <c r="M250" s="11" t="n">
        <f aca="false">K250*L250</f>
        <v>167228.46</v>
      </c>
    </row>
    <row r="251" customFormat="false" ht="13.8" hidden="false" customHeight="false" outlineLevel="0" collapsed="false">
      <c r="C251" s="57" t="s">
        <v>66</v>
      </c>
      <c r="D251" s="76"/>
      <c r="E251" s="44" t="s">
        <v>75</v>
      </c>
      <c r="F251" s="44" t="s">
        <v>1025</v>
      </c>
      <c r="G251" s="46" t="n">
        <v>45861</v>
      </c>
      <c r="H251" s="16" t="n">
        <f aca="false">G251+30</f>
        <v>45891</v>
      </c>
      <c r="I251" s="17" t="s">
        <v>898</v>
      </c>
      <c r="J251" s="74" t="n">
        <v>45876</v>
      </c>
      <c r="K251" s="75" t="n">
        <v>72314</v>
      </c>
      <c r="L251" s="21" t="n">
        <f aca="false">H251-J251</f>
        <v>15</v>
      </c>
      <c r="M251" s="11" t="n">
        <f aca="false">K251*L251</f>
        <v>1084710</v>
      </c>
    </row>
    <row r="252" customFormat="false" ht="13.8" hidden="false" customHeight="false" outlineLevel="0" collapsed="false">
      <c r="C252" s="57" t="s">
        <v>109</v>
      </c>
      <c r="D252" s="76"/>
      <c r="E252" s="44" t="s">
        <v>574</v>
      </c>
      <c r="F252" s="44" t="s">
        <v>1083</v>
      </c>
      <c r="G252" s="46" t="n">
        <v>45862</v>
      </c>
      <c r="H252" s="16" t="n">
        <f aca="false">G252+30</f>
        <v>45892</v>
      </c>
      <c r="I252" s="17" t="s">
        <v>898</v>
      </c>
      <c r="J252" s="74" t="n">
        <v>45876</v>
      </c>
      <c r="K252" s="75" t="n">
        <v>664.43</v>
      </c>
      <c r="L252" s="21" t="n">
        <f aca="false">H252-J252</f>
        <v>16</v>
      </c>
      <c r="M252" s="11" t="n">
        <f aca="false">K252*L252</f>
        <v>10630.88</v>
      </c>
    </row>
    <row r="253" customFormat="false" ht="13.8" hidden="false" customHeight="false" outlineLevel="0" collapsed="false">
      <c r="C253" s="57" t="s">
        <v>73</v>
      </c>
      <c r="D253" s="76"/>
      <c r="E253" s="44" t="s">
        <v>1156</v>
      </c>
      <c r="F253" s="44" t="s">
        <v>1157</v>
      </c>
      <c r="G253" s="46" t="n">
        <v>45862</v>
      </c>
      <c r="H253" s="16" t="n">
        <f aca="false">G253+30</f>
        <v>45892</v>
      </c>
      <c r="I253" s="17" t="s">
        <v>898</v>
      </c>
      <c r="J253" s="74" t="n">
        <v>45876</v>
      </c>
      <c r="K253" s="75" t="n">
        <v>94.92</v>
      </c>
      <c r="L253" s="21" t="n">
        <f aca="false">H253-J253</f>
        <v>16</v>
      </c>
      <c r="M253" s="11" t="n">
        <f aca="false">K253*L253</f>
        <v>1518.72</v>
      </c>
    </row>
    <row r="254" customFormat="false" ht="13.8" hidden="false" customHeight="false" outlineLevel="0" collapsed="false">
      <c r="C254" s="57" t="s">
        <v>1096</v>
      </c>
      <c r="D254" s="76"/>
      <c r="E254" s="44" t="s">
        <v>59</v>
      </c>
      <c r="F254" s="44" t="s">
        <v>1097</v>
      </c>
      <c r="G254" s="46" t="n">
        <v>45863</v>
      </c>
      <c r="H254" s="16" t="n">
        <f aca="false">G254+30</f>
        <v>45893</v>
      </c>
      <c r="I254" s="17" t="s">
        <v>898</v>
      </c>
      <c r="J254" s="74" t="n">
        <v>45876</v>
      </c>
      <c r="K254" s="75" t="n">
        <v>3426.23</v>
      </c>
      <c r="L254" s="21" t="n">
        <f aca="false">H254-J254</f>
        <v>17</v>
      </c>
      <c r="M254" s="11" t="n">
        <f aca="false">K254*L254</f>
        <v>58245.91</v>
      </c>
    </row>
    <row r="255" customFormat="false" ht="13.8" hidden="false" customHeight="false" outlineLevel="0" collapsed="false">
      <c r="C255" s="57" t="s">
        <v>631</v>
      </c>
      <c r="D255" s="76"/>
      <c r="E255" s="44" t="s">
        <v>471</v>
      </c>
      <c r="F255" s="44" t="s">
        <v>1158</v>
      </c>
      <c r="G255" s="46" t="n">
        <v>45867</v>
      </c>
      <c r="H255" s="16" t="n">
        <f aca="false">G255+30</f>
        <v>45897</v>
      </c>
      <c r="I255" s="17" t="s">
        <v>898</v>
      </c>
      <c r="J255" s="74" t="n">
        <v>45876</v>
      </c>
      <c r="K255" s="75" t="n">
        <v>23494.54</v>
      </c>
      <c r="L255" s="21" t="n">
        <f aca="false">H255-J255</f>
        <v>21</v>
      </c>
      <c r="M255" s="11" t="n">
        <f aca="false">K255*L255</f>
        <v>493385.34</v>
      </c>
    </row>
    <row r="256" customFormat="false" ht="13.8" hidden="false" customHeight="false" outlineLevel="0" collapsed="false">
      <c r="C256" s="57" t="s">
        <v>193</v>
      </c>
      <c r="D256" s="76"/>
      <c r="E256" s="44" t="s">
        <v>1108</v>
      </c>
      <c r="F256" s="44" t="s">
        <v>56</v>
      </c>
      <c r="G256" s="46" t="n">
        <v>45867</v>
      </c>
      <c r="H256" s="16" t="n">
        <f aca="false">G256+30</f>
        <v>45897</v>
      </c>
      <c r="I256" s="17" t="s">
        <v>898</v>
      </c>
      <c r="J256" s="74" t="n">
        <v>45876</v>
      </c>
      <c r="K256" s="75" t="n">
        <v>573.46</v>
      </c>
      <c r="L256" s="21" t="n">
        <f aca="false">H256-J256</f>
        <v>21</v>
      </c>
      <c r="M256" s="11" t="n">
        <f aca="false">K256*L256</f>
        <v>12042.66</v>
      </c>
    </row>
    <row r="257" customFormat="false" ht="13.8" hidden="false" customHeight="false" outlineLevel="0" collapsed="false">
      <c r="C257" s="57" t="s">
        <v>1109</v>
      </c>
      <c r="D257" s="76"/>
      <c r="E257" s="44" t="s">
        <v>1159</v>
      </c>
      <c r="F257" s="44" t="s">
        <v>1110</v>
      </c>
      <c r="G257" s="46" t="n">
        <v>45792</v>
      </c>
      <c r="H257" s="16" t="n">
        <f aca="false">G257+30</f>
        <v>45822</v>
      </c>
      <c r="I257" s="17" t="s">
        <v>898</v>
      </c>
      <c r="J257" s="74" t="n">
        <v>45876</v>
      </c>
      <c r="K257" s="75" t="n">
        <v>223.56</v>
      </c>
      <c r="L257" s="21" t="n">
        <f aca="false">H257-J257</f>
        <v>-54</v>
      </c>
      <c r="M257" s="11" t="n">
        <f aca="false">K257*L257</f>
        <v>-12072.24</v>
      </c>
    </row>
    <row r="258" customFormat="false" ht="13.8" hidden="false" customHeight="false" outlineLevel="0" collapsed="false">
      <c r="C258" s="57" t="s">
        <v>109</v>
      </c>
      <c r="D258" s="76"/>
      <c r="E258" s="44" t="s">
        <v>48</v>
      </c>
      <c r="F258" s="44" t="s">
        <v>92</v>
      </c>
      <c r="G258" s="46" t="n">
        <v>45868</v>
      </c>
      <c r="H258" s="16" t="n">
        <f aca="false">G258+30</f>
        <v>45898</v>
      </c>
      <c r="I258" s="17" t="s">
        <v>898</v>
      </c>
      <c r="J258" s="74" t="n">
        <v>45876</v>
      </c>
      <c r="K258" s="75" t="n">
        <v>1179.48</v>
      </c>
      <c r="L258" s="21" t="n">
        <f aca="false">H258-J258</f>
        <v>22</v>
      </c>
      <c r="M258" s="11" t="n">
        <f aca="false">K258*L258</f>
        <v>25948.56</v>
      </c>
    </row>
    <row r="259" customFormat="false" ht="13.8" hidden="false" customHeight="false" outlineLevel="0" collapsed="false">
      <c r="C259" s="57" t="s">
        <v>73</v>
      </c>
      <c r="D259" s="76"/>
      <c r="E259" s="44" t="s">
        <v>14</v>
      </c>
      <c r="F259" s="44" t="s">
        <v>1104</v>
      </c>
      <c r="G259" s="46" t="n">
        <v>45862</v>
      </c>
      <c r="H259" s="16" t="n">
        <f aca="false">G259+30</f>
        <v>45892</v>
      </c>
      <c r="I259" s="17" t="s">
        <v>898</v>
      </c>
      <c r="J259" s="74" t="n">
        <v>45876</v>
      </c>
      <c r="K259" s="75" t="n">
        <v>168.5</v>
      </c>
      <c r="L259" s="21" t="n">
        <f aca="false">H259-J259</f>
        <v>16</v>
      </c>
      <c r="M259" s="11" t="n">
        <f aca="false">K259*L259</f>
        <v>2696</v>
      </c>
    </row>
    <row r="260" customFormat="false" ht="13.8" hidden="false" customHeight="false" outlineLevel="0" collapsed="false">
      <c r="C260" s="57" t="s">
        <v>109</v>
      </c>
      <c r="D260" s="76"/>
      <c r="E260" s="44" t="s">
        <v>135</v>
      </c>
      <c r="F260" s="44" t="s">
        <v>1083</v>
      </c>
      <c r="G260" s="46" t="n">
        <v>45862</v>
      </c>
      <c r="H260" s="16" t="n">
        <f aca="false">G260+30</f>
        <v>45892</v>
      </c>
      <c r="I260" s="17" t="s">
        <v>898</v>
      </c>
      <c r="J260" s="74" t="n">
        <v>45876</v>
      </c>
      <c r="K260" s="75" t="n">
        <v>1894.68</v>
      </c>
      <c r="L260" s="21" t="n">
        <f aca="false">H260-J260</f>
        <v>16</v>
      </c>
      <c r="M260" s="11" t="n">
        <f aca="false">K260*L260</f>
        <v>30314.88</v>
      </c>
    </row>
    <row r="261" customFormat="false" ht="13.8" hidden="false" customHeight="false" outlineLevel="0" collapsed="false">
      <c r="C261" s="57" t="s">
        <v>73</v>
      </c>
      <c r="D261" s="76"/>
      <c r="E261" s="44" t="s">
        <v>174</v>
      </c>
      <c r="F261" s="44" t="s">
        <v>1160</v>
      </c>
      <c r="G261" s="46" t="n">
        <v>45862</v>
      </c>
      <c r="H261" s="16" t="n">
        <f aca="false">G261+30</f>
        <v>45892</v>
      </c>
      <c r="I261" s="17" t="s">
        <v>898</v>
      </c>
      <c r="J261" s="74" t="n">
        <v>45876</v>
      </c>
      <c r="K261" s="75" t="n">
        <v>270.67</v>
      </c>
      <c r="L261" s="21" t="n">
        <f aca="false">H261-J261</f>
        <v>16</v>
      </c>
      <c r="M261" s="11" t="n">
        <f aca="false">K261*L261</f>
        <v>4330.72</v>
      </c>
    </row>
    <row r="262" customFormat="false" ht="13.8" hidden="false" customHeight="false" outlineLevel="0" collapsed="false">
      <c r="C262" s="72" t="s">
        <v>1147</v>
      </c>
      <c r="D262" s="76"/>
      <c r="E262" s="44" t="s">
        <v>806</v>
      </c>
      <c r="F262" s="44" t="s">
        <v>1161</v>
      </c>
      <c r="G262" s="46" t="n">
        <v>45870</v>
      </c>
      <c r="H262" s="16" t="n">
        <f aca="false">G262+30</f>
        <v>45900</v>
      </c>
      <c r="I262" s="17" t="n">
        <v>580</v>
      </c>
      <c r="J262" s="74" t="n">
        <v>45876</v>
      </c>
      <c r="K262" s="75" t="n">
        <v>3296.91</v>
      </c>
      <c r="L262" s="21" t="n">
        <f aca="false">H262-J262</f>
        <v>24</v>
      </c>
      <c r="M262" s="11" t="n">
        <f aca="false">K262*L262</f>
        <v>79125.84</v>
      </c>
    </row>
    <row r="263" customFormat="false" ht="13.8" hidden="false" customHeight="false" outlineLevel="0" collapsed="false">
      <c r="C263" s="72" t="s">
        <v>12</v>
      </c>
      <c r="D263" s="76"/>
      <c r="E263" s="44" t="s">
        <v>83</v>
      </c>
      <c r="F263" s="44" t="s">
        <v>205</v>
      </c>
      <c r="G263" s="46" t="n">
        <v>45895</v>
      </c>
      <c r="H263" s="16" t="n">
        <f aca="false">G263+30</f>
        <v>45925</v>
      </c>
      <c r="I263" s="17" t="n">
        <v>582</v>
      </c>
      <c r="J263" s="74" t="n">
        <v>45896</v>
      </c>
      <c r="K263" s="75" t="n">
        <v>6121.07</v>
      </c>
      <c r="L263" s="21" t="n">
        <f aca="false">H263-J263</f>
        <v>29</v>
      </c>
      <c r="M263" s="11" t="n">
        <f aca="false">K263*L263</f>
        <v>177511.03</v>
      </c>
    </row>
    <row r="264" customFormat="false" ht="13.8" hidden="false" customHeight="false" outlineLevel="0" collapsed="false">
      <c r="C264" s="72" t="s">
        <v>12</v>
      </c>
      <c r="D264" s="76"/>
      <c r="E264" s="44" t="s">
        <v>127</v>
      </c>
      <c r="F264" s="44" t="s">
        <v>1162</v>
      </c>
      <c r="G264" s="46" t="n">
        <v>45901</v>
      </c>
      <c r="H264" s="16" t="n">
        <f aca="false">G264+30</f>
        <v>45931</v>
      </c>
      <c r="I264" s="17" t="n">
        <v>588</v>
      </c>
      <c r="J264" s="74" t="n">
        <v>45902</v>
      </c>
      <c r="K264" s="75" t="n">
        <v>4838.47</v>
      </c>
      <c r="L264" s="21" t="n">
        <f aca="false">H264-J264</f>
        <v>29</v>
      </c>
      <c r="M264" s="11" t="n">
        <f aca="false">K264*L264</f>
        <v>140315.63</v>
      </c>
    </row>
    <row r="265" customFormat="false" ht="13.8" hidden="false" customHeight="false" outlineLevel="0" collapsed="false">
      <c r="C265" s="72" t="s">
        <v>182</v>
      </c>
      <c r="D265" s="76"/>
      <c r="E265" s="44" t="s">
        <v>83</v>
      </c>
      <c r="F265" s="44" t="s">
        <v>1163</v>
      </c>
      <c r="G265" s="46" t="n">
        <v>45887</v>
      </c>
      <c r="H265" s="16" t="n">
        <f aca="false">G265+30</f>
        <v>45917</v>
      </c>
      <c r="I265" s="17" t="n">
        <v>590</v>
      </c>
      <c r="J265" s="74" t="n">
        <v>45903</v>
      </c>
      <c r="K265" s="75" t="n">
        <v>414700</v>
      </c>
      <c r="L265" s="21" t="n">
        <f aca="false">H265-J265</f>
        <v>14</v>
      </c>
      <c r="M265" s="11" t="n">
        <f aca="false">K265*L265</f>
        <v>5805800</v>
      </c>
    </row>
    <row r="266" customFormat="false" ht="13.8" hidden="false" customHeight="false" outlineLevel="0" collapsed="false">
      <c r="C266" s="72" t="s">
        <v>186</v>
      </c>
      <c r="D266" s="76"/>
      <c r="E266" s="44" t="s">
        <v>71</v>
      </c>
      <c r="F266" s="44" t="s">
        <v>189</v>
      </c>
      <c r="G266" s="46" t="n">
        <v>45868</v>
      </c>
      <c r="H266" s="16" t="n">
        <f aca="false">G266+30</f>
        <v>45898</v>
      </c>
      <c r="I266" s="17" t="n">
        <v>591</v>
      </c>
      <c r="J266" s="74" t="n">
        <v>45903</v>
      </c>
      <c r="K266" s="75" t="n">
        <v>22968.36</v>
      </c>
      <c r="L266" s="21" t="n">
        <f aca="false">H266-J266</f>
        <v>-5</v>
      </c>
      <c r="M266" s="11" t="n">
        <f aca="false">K266*L266</f>
        <v>-114841.8</v>
      </c>
    </row>
    <row r="267" customFormat="false" ht="13.8" hidden="false" customHeight="false" outlineLevel="0" collapsed="false">
      <c r="C267" s="72" t="s">
        <v>190</v>
      </c>
      <c r="D267" s="76"/>
      <c r="E267" s="44" t="s">
        <v>672</v>
      </c>
      <c r="F267" s="44" t="s">
        <v>1164</v>
      </c>
      <c r="G267" s="46" t="n">
        <v>45887</v>
      </c>
      <c r="H267" s="16" t="n">
        <f aca="false">G267+30</f>
        <v>45917</v>
      </c>
      <c r="I267" s="17" t="n">
        <v>592</v>
      </c>
      <c r="J267" s="74" t="n">
        <v>45903</v>
      </c>
      <c r="K267" s="75" t="n">
        <v>162410.22</v>
      </c>
      <c r="L267" s="21" t="n">
        <f aca="false">H267-J267</f>
        <v>14</v>
      </c>
      <c r="M267" s="11" t="n">
        <f aca="false">K267*L267</f>
        <v>2273743.08</v>
      </c>
    </row>
    <row r="268" customFormat="false" ht="13.8" hidden="false" customHeight="false" outlineLevel="0" collapsed="false">
      <c r="C268" s="72" t="s">
        <v>280</v>
      </c>
      <c r="D268" s="76"/>
      <c r="E268" s="44" t="s">
        <v>118</v>
      </c>
      <c r="F268" s="44" t="s">
        <v>1165</v>
      </c>
      <c r="G268" s="46" t="n">
        <v>45845</v>
      </c>
      <c r="H268" s="16" t="n">
        <f aca="false">G268+30</f>
        <v>45875</v>
      </c>
      <c r="I268" s="17" t="n">
        <v>589</v>
      </c>
      <c r="J268" s="74" t="n">
        <v>45903</v>
      </c>
      <c r="K268" s="75" t="n">
        <v>8737.11</v>
      </c>
      <c r="L268" s="21" t="n">
        <f aca="false">H268-J268</f>
        <v>-28</v>
      </c>
      <c r="M268" s="11" t="n">
        <f aca="false">K268*L268</f>
        <v>-244639.08</v>
      </c>
    </row>
    <row r="269" customFormat="false" ht="13.8" hidden="false" customHeight="false" outlineLevel="0" collapsed="false">
      <c r="C269" s="72" t="s">
        <v>116</v>
      </c>
      <c r="D269" s="76"/>
      <c r="E269" s="44" t="s">
        <v>139</v>
      </c>
      <c r="F269" s="44" t="s">
        <v>277</v>
      </c>
      <c r="G269" s="46" t="n">
        <v>45883</v>
      </c>
      <c r="H269" s="16" t="n">
        <f aca="false">G269+30</f>
        <v>45913</v>
      </c>
      <c r="I269" s="17" t="n">
        <v>593</v>
      </c>
      <c r="J269" s="74" t="n">
        <v>45903</v>
      </c>
      <c r="K269" s="75" t="n">
        <v>17239.74</v>
      </c>
      <c r="L269" s="21" t="n">
        <f aca="false">H269-J269</f>
        <v>10</v>
      </c>
      <c r="M269" s="11" t="n">
        <f aca="false">K269*L269</f>
        <v>172397.4</v>
      </c>
    </row>
    <row r="270" customFormat="false" ht="13.8" hidden="false" customHeight="false" outlineLevel="0" collapsed="false">
      <c r="C270" s="72" t="s">
        <v>734</v>
      </c>
      <c r="D270" s="76"/>
      <c r="E270" s="44" t="s">
        <v>365</v>
      </c>
      <c r="F270" s="44" t="s">
        <v>1166</v>
      </c>
      <c r="G270" s="46" t="n">
        <v>45876</v>
      </c>
      <c r="H270" s="16" t="n">
        <f aca="false">G270+30</f>
        <v>45906</v>
      </c>
      <c r="I270" s="17" t="n">
        <v>594</v>
      </c>
      <c r="J270" s="74" t="n">
        <v>45910</v>
      </c>
      <c r="K270" s="75" t="n">
        <v>1345.25</v>
      </c>
      <c r="L270" s="21" t="n">
        <f aca="false">H270-J270</f>
        <v>-4</v>
      </c>
      <c r="M270" s="11" t="n">
        <f aca="false">K270*L270</f>
        <v>-5381</v>
      </c>
    </row>
    <row r="271" customFormat="false" ht="13.8" hidden="false" customHeight="false" outlineLevel="0" collapsed="false">
      <c r="C271" s="72" t="s">
        <v>202</v>
      </c>
      <c r="D271" s="76"/>
      <c r="E271" s="44" t="s">
        <v>1167</v>
      </c>
      <c r="F271" s="44" t="s">
        <v>1168</v>
      </c>
      <c r="G271" s="46" t="n">
        <v>45902</v>
      </c>
      <c r="H271" s="16" t="n">
        <f aca="false">G271+30</f>
        <v>45932</v>
      </c>
      <c r="I271" s="17" t="n">
        <v>598</v>
      </c>
      <c r="J271" s="74" t="n">
        <v>45910</v>
      </c>
      <c r="K271" s="75" t="n">
        <v>154900</v>
      </c>
      <c r="L271" s="21" t="n">
        <f aca="false">H271-J271</f>
        <v>22</v>
      </c>
      <c r="M271" s="11" t="n">
        <f aca="false">K271*L271</f>
        <v>3407800</v>
      </c>
    </row>
    <row r="272" customFormat="false" ht="13.8" hidden="false" customHeight="false" outlineLevel="0" collapsed="false">
      <c r="C272" s="72" t="s">
        <v>193</v>
      </c>
      <c r="D272" s="76"/>
      <c r="E272" s="44" t="s">
        <v>1169</v>
      </c>
      <c r="F272" s="44" t="s">
        <v>196</v>
      </c>
      <c r="G272" s="46" t="n">
        <v>45848</v>
      </c>
      <c r="H272" s="16" t="n">
        <f aca="false">G272+30</f>
        <v>45878</v>
      </c>
      <c r="I272" s="17" t="n">
        <v>595</v>
      </c>
      <c r="J272" s="74" t="n">
        <v>45910</v>
      </c>
      <c r="K272" s="75" t="n">
        <v>63790.42</v>
      </c>
      <c r="L272" s="21" t="n">
        <f aca="false">H272-J272</f>
        <v>-32</v>
      </c>
      <c r="M272" s="11" t="n">
        <f aca="false">K272*L272</f>
        <v>-2041293.44</v>
      </c>
    </row>
    <row r="273" customFormat="false" ht="13.8" hidden="false" customHeight="false" outlineLevel="0" collapsed="false">
      <c r="C273" s="72" t="s">
        <v>286</v>
      </c>
      <c r="D273" s="76"/>
      <c r="E273" s="44" t="s">
        <v>164</v>
      </c>
      <c r="F273" s="44" t="s">
        <v>289</v>
      </c>
      <c r="G273" s="46" t="n">
        <v>45880</v>
      </c>
      <c r="H273" s="16" t="n">
        <f aca="false">G273+30</f>
        <v>45910</v>
      </c>
      <c r="I273" s="17" t="n">
        <v>597</v>
      </c>
      <c r="J273" s="74" t="n">
        <v>45910</v>
      </c>
      <c r="K273" s="75" t="n">
        <v>4972.6</v>
      </c>
      <c r="L273" s="21" t="n">
        <f aca="false">H273-J273</f>
        <v>0</v>
      </c>
      <c r="M273" s="11" t="n">
        <f aca="false">K273*L273</f>
        <v>0</v>
      </c>
    </row>
    <row r="274" customFormat="false" ht="13.8" hidden="false" customHeight="false" outlineLevel="0" collapsed="false">
      <c r="C274" s="72" t="s">
        <v>1170</v>
      </c>
      <c r="D274" s="76"/>
      <c r="E274" s="44" t="s">
        <v>55</v>
      </c>
      <c r="F274" s="44" t="s">
        <v>200</v>
      </c>
      <c r="G274" s="46" t="n">
        <v>45874</v>
      </c>
      <c r="H274" s="16" t="n">
        <f aca="false">G274+30</f>
        <v>45904</v>
      </c>
      <c r="I274" s="17" t="n">
        <v>596</v>
      </c>
      <c r="J274" s="74" t="n">
        <v>45910</v>
      </c>
      <c r="K274" s="75" t="n">
        <v>15947.61</v>
      </c>
      <c r="L274" s="21" t="n">
        <f aca="false">H274-J274</f>
        <v>-6</v>
      </c>
      <c r="M274" s="11" t="n">
        <f aca="false">K274*L274</f>
        <v>-95685.66</v>
      </c>
    </row>
    <row r="275" customFormat="false" ht="13.8" hidden="false" customHeight="false" outlineLevel="0" collapsed="false">
      <c r="C275" s="72" t="s">
        <v>1171</v>
      </c>
      <c r="D275" s="76"/>
      <c r="E275" s="44" t="s">
        <v>18</v>
      </c>
      <c r="F275" s="44" t="s">
        <v>92</v>
      </c>
      <c r="G275" s="46" t="n">
        <v>45874</v>
      </c>
      <c r="H275" s="16" t="n">
        <f aca="false">G275+30</f>
        <v>45904</v>
      </c>
      <c r="I275" s="17" t="n">
        <v>599</v>
      </c>
      <c r="J275" s="74" t="n">
        <v>45912</v>
      </c>
      <c r="K275" s="75" t="n">
        <v>7477.6</v>
      </c>
      <c r="L275" s="21" t="n">
        <f aca="false">H275-J275</f>
        <v>-8</v>
      </c>
      <c r="M275" s="11" t="n">
        <f aca="false">K275*L275</f>
        <v>-59820.8</v>
      </c>
    </row>
    <row r="276" customFormat="false" ht="13.8" hidden="false" customHeight="false" outlineLevel="0" collapsed="false">
      <c r="C276" s="72" t="s">
        <v>210</v>
      </c>
      <c r="D276" s="76"/>
      <c r="E276" s="44" t="s">
        <v>139</v>
      </c>
      <c r="F276" s="44" t="s">
        <v>213</v>
      </c>
      <c r="G276" s="46" t="n">
        <v>45714</v>
      </c>
      <c r="H276" s="16" t="n">
        <f aca="false">G276+30</f>
        <v>45744</v>
      </c>
      <c r="I276" s="17" t="n">
        <v>601</v>
      </c>
      <c r="J276" s="74" t="n">
        <v>45912</v>
      </c>
      <c r="K276" s="75" t="n">
        <v>34866.06</v>
      </c>
      <c r="L276" s="21" t="n">
        <f aca="false">H276-J276</f>
        <v>-168</v>
      </c>
      <c r="M276" s="11" t="n">
        <f aca="false">K276*L276</f>
        <v>-5857498.08</v>
      </c>
    </row>
    <row r="277" customFormat="false" ht="13.8" hidden="false" customHeight="false" outlineLevel="0" collapsed="false">
      <c r="C277" s="72" t="s">
        <v>217</v>
      </c>
      <c r="D277" s="76"/>
      <c r="E277" s="44" t="s">
        <v>672</v>
      </c>
      <c r="F277" s="44" t="s">
        <v>219</v>
      </c>
      <c r="G277" s="46" t="n">
        <v>45875</v>
      </c>
      <c r="H277" s="16" t="n">
        <f aca="false">G277+30</f>
        <v>45905</v>
      </c>
      <c r="I277" s="17" t="n">
        <v>603</v>
      </c>
      <c r="J277" s="74" t="n">
        <v>45912</v>
      </c>
      <c r="K277" s="75" t="n">
        <v>35940.25</v>
      </c>
      <c r="L277" s="21" t="n">
        <f aca="false">H277-J277</f>
        <v>-7</v>
      </c>
      <c r="M277" s="11" t="n">
        <f aca="false">K277*L277</f>
        <v>-251581.75</v>
      </c>
    </row>
    <row r="278" customFormat="false" ht="13.8" hidden="false" customHeight="false" outlineLevel="0" collapsed="false">
      <c r="C278" s="72" t="s">
        <v>214</v>
      </c>
      <c r="D278" s="76"/>
      <c r="E278" s="44" t="s">
        <v>154</v>
      </c>
      <c r="F278" s="44" t="s">
        <v>119</v>
      </c>
      <c r="G278" s="46" t="n">
        <v>45911</v>
      </c>
      <c r="H278" s="16" t="n">
        <f aca="false">G278+30</f>
        <v>45941</v>
      </c>
      <c r="I278" s="17" t="n">
        <v>602</v>
      </c>
      <c r="J278" s="74" t="n">
        <v>45912</v>
      </c>
      <c r="K278" s="75" t="n">
        <v>172440.49</v>
      </c>
      <c r="L278" s="21" t="n">
        <f aca="false">H278-J278</f>
        <v>29</v>
      </c>
      <c r="M278" s="11" t="n">
        <f aca="false">K278*L278</f>
        <v>5000774.21</v>
      </c>
    </row>
    <row r="279" customFormat="false" ht="13.8" hidden="false" customHeight="false" outlineLevel="0" collapsed="false">
      <c r="C279" s="72" t="s">
        <v>206</v>
      </c>
      <c r="D279" s="76"/>
      <c r="E279" s="44" t="s">
        <v>316</v>
      </c>
      <c r="F279" s="44" t="s">
        <v>184</v>
      </c>
      <c r="G279" s="46" t="n">
        <v>45887</v>
      </c>
      <c r="H279" s="16" t="n">
        <f aca="false">G279+30</f>
        <v>45917</v>
      </c>
      <c r="I279" s="17" t="n">
        <v>600</v>
      </c>
      <c r="J279" s="74" t="n">
        <v>45912</v>
      </c>
      <c r="K279" s="75" t="n">
        <v>10000</v>
      </c>
      <c r="L279" s="21" t="n">
        <f aca="false">H279-J279</f>
        <v>5</v>
      </c>
      <c r="M279" s="11" t="n">
        <f aca="false">K279*L279</f>
        <v>50000</v>
      </c>
    </row>
    <row r="280" customFormat="false" ht="13.8" hidden="false" customHeight="false" outlineLevel="0" collapsed="false">
      <c r="C280" s="72" t="s">
        <v>226</v>
      </c>
      <c r="D280" s="76"/>
      <c r="E280" s="44" t="s">
        <v>1172</v>
      </c>
      <c r="F280" s="44" t="s">
        <v>1173</v>
      </c>
      <c r="G280" s="46" t="n">
        <v>45915</v>
      </c>
      <c r="H280" s="16" t="n">
        <f aca="false">G280+30</f>
        <v>45945</v>
      </c>
      <c r="I280" s="17" t="n">
        <v>607</v>
      </c>
      <c r="J280" s="74" t="n">
        <v>45916</v>
      </c>
      <c r="K280" s="75" t="n">
        <v>93073.9</v>
      </c>
      <c r="L280" s="21" t="n">
        <f aca="false">H280-J280</f>
        <v>29</v>
      </c>
      <c r="M280" s="11" t="n">
        <f aca="false">K280*L280</f>
        <v>2699143.1</v>
      </c>
    </row>
    <row r="281" customFormat="false" ht="13.8" hidden="false" customHeight="false" outlineLevel="0" collapsed="false">
      <c r="C281" s="72" t="s">
        <v>222</v>
      </c>
      <c r="D281" s="76"/>
      <c r="E281" s="44" t="s">
        <v>359</v>
      </c>
      <c r="F281" s="44" t="s">
        <v>1174</v>
      </c>
      <c r="G281" s="46" t="n">
        <v>45790</v>
      </c>
      <c r="H281" s="16" t="n">
        <f aca="false">G281+30</f>
        <v>45820</v>
      </c>
      <c r="I281" s="17" t="n">
        <v>606</v>
      </c>
      <c r="J281" s="74" t="n">
        <v>45916</v>
      </c>
      <c r="K281" s="75" t="n">
        <v>56766.44</v>
      </c>
      <c r="L281" s="21" t="n">
        <f aca="false">H281-J281</f>
        <v>-96</v>
      </c>
      <c r="M281" s="11" t="n">
        <f aca="false">K281*L281</f>
        <v>-5449578.24</v>
      </c>
    </row>
    <row r="282" customFormat="false" ht="13.8" hidden="false" customHeight="false" outlineLevel="0" collapsed="false">
      <c r="C282" s="72" t="s">
        <v>290</v>
      </c>
      <c r="D282" s="76"/>
      <c r="E282" s="44" t="s">
        <v>455</v>
      </c>
      <c r="F282" s="44" t="s">
        <v>1175</v>
      </c>
      <c r="G282" s="46" t="n">
        <v>45910</v>
      </c>
      <c r="H282" s="16" t="n">
        <f aca="false">G282+30</f>
        <v>45940</v>
      </c>
      <c r="I282" s="17" t="n">
        <v>605</v>
      </c>
      <c r="J282" s="74" t="n">
        <v>45916</v>
      </c>
      <c r="K282" s="75" t="n">
        <v>2818.86</v>
      </c>
      <c r="L282" s="21" t="n">
        <f aca="false">H282-J282</f>
        <v>24</v>
      </c>
      <c r="M282" s="11" t="n">
        <f aca="false">K282*L282</f>
        <v>67652.64</v>
      </c>
    </row>
    <row r="283" customFormat="false" ht="13.8" hidden="false" customHeight="false" outlineLevel="0" collapsed="false">
      <c r="C283" s="72" t="s">
        <v>230</v>
      </c>
      <c r="D283" s="76"/>
      <c r="E283" s="44" t="s">
        <v>1176</v>
      </c>
      <c r="F283" s="44" t="s">
        <v>1177</v>
      </c>
      <c r="G283" s="46" t="n">
        <v>45589</v>
      </c>
      <c r="H283" s="16" t="n">
        <f aca="false">G283+30</f>
        <v>45619</v>
      </c>
      <c r="I283" s="17" t="n">
        <v>608</v>
      </c>
      <c r="J283" s="74" t="n">
        <v>45916</v>
      </c>
      <c r="K283" s="75" t="n">
        <v>18927.06</v>
      </c>
      <c r="L283" s="21" t="n">
        <f aca="false">H283-J283</f>
        <v>-297</v>
      </c>
      <c r="M283" s="11" t="n">
        <f aca="false">K283*L283</f>
        <v>-5621336.82</v>
      </c>
    </row>
    <row r="284" customFormat="false" ht="13.8" hidden="false" customHeight="false" outlineLevel="0" collapsed="false">
      <c r="C284" s="72" t="s">
        <v>391</v>
      </c>
      <c r="D284" s="76"/>
      <c r="E284" s="44" t="s">
        <v>55</v>
      </c>
      <c r="F284" s="44" t="s">
        <v>119</v>
      </c>
      <c r="G284" s="46" t="n">
        <v>45915</v>
      </c>
      <c r="H284" s="16" t="n">
        <f aca="false">G284+30</f>
        <v>45945</v>
      </c>
      <c r="I284" s="17" t="n">
        <v>604</v>
      </c>
      <c r="J284" s="74" t="n">
        <v>45916</v>
      </c>
      <c r="K284" s="75" t="n">
        <v>3824.99</v>
      </c>
      <c r="L284" s="21" t="n">
        <f aca="false">H284-J284</f>
        <v>29</v>
      </c>
      <c r="M284" s="11" t="n">
        <f aca="false">K284*L284</f>
        <v>110924.71</v>
      </c>
    </row>
    <row r="285" customFormat="false" ht="13.8" hidden="false" customHeight="false" outlineLevel="0" collapsed="false">
      <c r="C285" s="57" t="s">
        <v>1137</v>
      </c>
      <c r="D285" s="76"/>
      <c r="E285" s="44" t="s">
        <v>316</v>
      </c>
      <c r="F285" s="44" t="s">
        <v>92</v>
      </c>
      <c r="G285" s="46" t="n">
        <v>45869</v>
      </c>
      <c r="H285" s="16" t="n">
        <f aca="false">G285+30</f>
        <v>45899</v>
      </c>
      <c r="I285" s="17" t="s">
        <v>898</v>
      </c>
      <c r="J285" s="74" t="n">
        <v>45916</v>
      </c>
      <c r="K285" s="79" t="n">
        <v>3357.15</v>
      </c>
      <c r="L285" s="21" t="n">
        <f aca="false">H285-J285</f>
        <v>-17</v>
      </c>
      <c r="M285" s="11" t="n">
        <f aca="false">K285*L285</f>
        <v>-57071.55</v>
      </c>
    </row>
    <row r="286" customFormat="false" ht="13.8" hidden="false" customHeight="false" outlineLevel="0" collapsed="false">
      <c r="C286" s="57" t="s">
        <v>1138</v>
      </c>
      <c r="D286" s="76"/>
      <c r="E286" s="44" t="s">
        <v>59</v>
      </c>
      <c r="F286" s="44" t="s">
        <v>1178</v>
      </c>
      <c r="G286" s="46" t="n">
        <v>45855</v>
      </c>
      <c r="H286" s="16" t="n">
        <f aca="false">G286+30</f>
        <v>45885</v>
      </c>
      <c r="I286" s="17" t="s">
        <v>898</v>
      </c>
      <c r="J286" s="74" t="n">
        <v>45916</v>
      </c>
      <c r="K286" s="79" t="n">
        <v>744.49</v>
      </c>
      <c r="L286" s="21" t="n">
        <f aca="false">H286-J286</f>
        <v>-31</v>
      </c>
      <c r="M286" s="11" t="n">
        <f aca="false">K286*L286</f>
        <v>-23079.19</v>
      </c>
    </row>
    <row r="287" customFormat="false" ht="13.8" hidden="false" customHeight="false" outlineLevel="0" collapsed="false">
      <c r="C287" s="57" t="s">
        <v>1118</v>
      </c>
      <c r="D287" s="76"/>
      <c r="E287" s="44" t="s">
        <v>333</v>
      </c>
      <c r="F287" s="44" t="s">
        <v>1179</v>
      </c>
      <c r="G287" s="46" t="n">
        <v>45866</v>
      </c>
      <c r="H287" s="16" t="n">
        <f aca="false">G287+30</f>
        <v>45896</v>
      </c>
      <c r="I287" s="17" t="s">
        <v>898</v>
      </c>
      <c r="J287" s="74" t="n">
        <v>45916</v>
      </c>
      <c r="K287" s="79" t="n">
        <v>1399.97</v>
      </c>
      <c r="L287" s="21" t="n">
        <f aca="false">H287-J287</f>
        <v>-20</v>
      </c>
      <c r="M287" s="11" t="n">
        <f aca="false">K287*L287</f>
        <v>-27999.4</v>
      </c>
    </row>
    <row r="288" customFormat="false" ht="13.8" hidden="false" customHeight="false" outlineLevel="0" collapsed="false">
      <c r="C288" s="57" t="s">
        <v>1113</v>
      </c>
      <c r="D288" s="76"/>
      <c r="E288" s="44" t="s">
        <v>30</v>
      </c>
      <c r="F288" s="44" t="s">
        <v>56</v>
      </c>
      <c r="G288" s="46" t="n">
        <v>45874</v>
      </c>
      <c r="H288" s="16" t="n">
        <f aca="false">G288+30</f>
        <v>45904</v>
      </c>
      <c r="I288" s="17" t="s">
        <v>898</v>
      </c>
      <c r="J288" s="74" t="n">
        <v>45916</v>
      </c>
      <c r="K288" s="79" t="n">
        <v>1655.82</v>
      </c>
      <c r="L288" s="21" t="n">
        <f aca="false">H288-J288</f>
        <v>-12</v>
      </c>
      <c r="M288" s="11" t="n">
        <f aca="false">K288*L288</f>
        <v>-19869.84</v>
      </c>
    </row>
    <row r="289" customFormat="false" ht="13.8" hidden="false" customHeight="false" outlineLevel="0" collapsed="false">
      <c r="C289" s="57" t="s">
        <v>1113</v>
      </c>
      <c r="D289" s="76"/>
      <c r="E289" s="44" t="s">
        <v>1180</v>
      </c>
      <c r="F289" s="44" t="s">
        <v>56</v>
      </c>
      <c r="G289" s="46" t="n">
        <v>45874</v>
      </c>
      <c r="H289" s="16" t="n">
        <f aca="false">G289+30</f>
        <v>45904</v>
      </c>
      <c r="I289" s="17" t="s">
        <v>898</v>
      </c>
      <c r="J289" s="74" t="n">
        <v>45916</v>
      </c>
      <c r="K289" s="79" t="n">
        <v>344.53</v>
      </c>
      <c r="L289" s="21" t="n">
        <f aca="false">H289-J289</f>
        <v>-12</v>
      </c>
      <c r="M289" s="11" t="n">
        <f aca="false">K289*L289</f>
        <v>-4134.36</v>
      </c>
    </row>
    <row r="290" customFormat="false" ht="13.8" hidden="false" customHeight="false" outlineLevel="0" collapsed="false">
      <c r="C290" s="57" t="s">
        <v>1113</v>
      </c>
      <c r="D290" s="76"/>
      <c r="E290" s="44" t="s">
        <v>55</v>
      </c>
      <c r="F290" s="44" t="s">
        <v>1117</v>
      </c>
      <c r="G290" s="46" t="n">
        <v>45874</v>
      </c>
      <c r="H290" s="16" t="n">
        <f aca="false">G290+30</f>
        <v>45904</v>
      </c>
      <c r="I290" s="17" t="s">
        <v>898</v>
      </c>
      <c r="J290" s="74" t="n">
        <v>45916</v>
      </c>
      <c r="K290" s="79" t="n">
        <v>498.13</v>
      </c>
      <c r="L290" s="21" t="n">
        <f aca="false">H290-J290</f>
        <v>-12</v>
      </c>
      <c r="M290" s="11" t="n">
        <f aca="false">K290*L290</f>
        <v>-5977.56</v>
      </c>
    </row>
    <row r="291" customFormat="false" ht="13.8" hidden="false" customHeight="false" outlineLevel="0" collapsed="false">
      <c r="C291" s="57" t="s">
        <v>1129</v>
      </c>
      <c r="D291" s="76"/>
      <c r="E291" s="44" t="s">
        <v>127</v>
      </c>
      <c r="F291" s="44" t="s">
        <v>282</v>
      </c>
      <c r="G291" s="46" t="n">
        <v>45835</v>
      </c>
      <c r="H291" s="16" t="n">
        <f aca="false">G291+30</f>
        <v>45865</v>
      </c>
      <c r="I291" s="17" t="s">
        <v>898</v>
      </c>
      <c r="J291" s="74" t="n">
        <v>45916</v>
      </c>
      <c r="K291" s="79" t="n">
        <v>5880</v>
      </c>
      <c r="L291" s="21" t="n">
        <f aca="false">H291-J291</f>
        <v>-51</v>
      </c>
      <c r="M291" s="11" t="n">
        <f aca="false">K291*L291</f>
        <v>-299880</v>
      </c>
    </row>
    <row r="292" customFormat="false" ht="13.8" hidden="false" customHeight="false" outlineLevel="0" collapsed="false">
      <c r="C292" s="57" t="s">
        <v>1130</v>
      </c>
      <c r="D292" s="76"/>
      <c r="E292" s="44" t="s">
        <v>1131</v>
      </c>
      <c r="F292" s="44" t="s">
        <v>1181</v>
      </c>
      <c r="G292" s="46" t="n">
        <v>45874</v>
      </c>
      <c r="H292" s="16" t="n">
        <f aca="false">G292+30</f>
        <v>45904</v>
      </c>
      <c r="I292" s="17" t="s">
        <v>898</v>
      </c>
      <c r="J292" s="74" t="n">
        <v>45916</v>
      </c>
      <c r="K292" s="79" t="n">
        <v>2208.77</v>
      </c>
      <c r="L292" s="21" t="n">
        <f aca="false">H292-J292</f>
        <v>-12</v>
      </c>
      <c r="M292" s="11" t="n">
        <f aca="false">K292*L292</f>
        <v>-26505.24</v>
      </c>
    </row>
    <row r="293" customFormat="false" ht="13.8" hidden="false" customHeight="false" outlineLevel="0" collapsed="false">
      <c r="C293" s="57" t="s">
        <v>1133</v>
      </c>
      <c r="D293" s="76"/>
      <c r="E293" s="44" t="s">
        <v>316</v>
      </c>
      <c r="F293" s="44" t="s">
        <v>921</v>
      </c>
      <c r="G293" s="46" t="n">
        <v>45833</v>
      </c>
      <c r="H293" s="16" t="n">
        <f aca="false">G293+30</f>
        <v>45863</v>
      </c>
      <c r="I293" s="17" t="s">
        <v>898</v>
      </c>
      <c r="J293" s="74" t="n">
        <v>45916</v>
      </c>
      <c r="K293" s="79" t="n">
        <v>698.4</v>
      </c>
      <c r="L293" s="21" t="n">
        <f aca="false">H293-J293</f>
        <v>-53</v>
      </c>
      <c r="M293" s="11" t="n">
        <f aca="false">K293*L293</f>
        <v>-37015.2</v>
      </c>
    </row>
    <row r="294" customFormat="false" ht="13.8" hidden="false" customHeight="false" outlineLevel="0" collapsed="false">
      <c r="C294" s="57" t="s">
        <v>12</v>
      </c>
      <c r="D294" s="76"/>
      <c r="E294" s="44" t="s">
        <v>83</v>
      </c>
      <c r="F294" s="44" t="s">
        <v>205</v>
      </c>
      <c r="G294" s="46" t="n">
        <v>45895</v>
      </c>
      <c r="H294" s="16" t="n">
        <f aca="false">G294+30</f>
        <v>45925</v>
      </c>
      <c r="I294" s="17" t="s">
        <v>898</v>
      </c>
      <c r="J294" s="74" t="n">
        <v>45916</v>
      </c>
      <c r="K294" s="79" t="n">
        <v>833.4</v>
      </c>
      <c r="L294" s="21" t="n">
        <f aca="false">H294-J294</f>
        <v>9</v>
      </c>
      <c r="M294" s="11" t="n">
        <f aca="false">K294*L294</f>
        <v>7500.6</v>
      </c>
    </row>
    <row r="295" customFormat="false" ht="13.8" hidden="false" customHeight="false" outlineLevel="0" collapsed="false">
      <c r="C295" s="57" t="s">
        <v>1121</v>
      </c>
      <c r="D295" s="76"/>
      <c r="E295" s="44" t="s">
        <v>1122</v>
      </c>
      <c r="F295" s="44" t="s">
        <v>1182</v>
      </c>
      <c r="G295" s="46" t="n">
        <v>45869</v>
      </c>
      <c r="H295" s="16" t="n">
        <f aca="false">G295+30</f>
        <v>45899</v>
      </c>
      <c r="I295" s="17" t="s">
        <v>898</v>
      </c>
      <c r="J295" s="74" t="n">
        <v>45916</v>
      </c>
      <c r="K295" s="79" t="n">
        <v>7383.67</v>
      </c>
      <c r="L295" s="21" t="n">
        <f aca="false">H295-J295</f>
        <v>-17</v>
      </c>
      <c r="M295" s="11" t="n">
        <f aca="false">K295*L295</f>
        <v>-125522.39</v>
      </c>
    </row>
    <row r="296" customFormat="false" ht="13.8" hidden="false" customHeight="false" outlineLevel="0" collapsed="false">
      <c r="C296" s="57" t="s">
        <v>1112</v>
      </c>
      <c r="D296" s="76"/>
      <c r="E296" s="44" t="s">
        <v>51</v>
      </c>
      <c r="F296" s="44" t="s">
        <v>56</v>
      </c>
      <c r="G296" s="46" t="n">
        <v>45863</v>
      </c>
      <c r="H296" s="16" t="n">
        <f aca="false">G296+30</f>
        <v>45893</v>
      </c>
      <c r="I296" s="17" t="s">
        <v>898</v>
      </c>
      <c r="J296" s="74" t="n">
        <v>45916</v>
      </c>
      <c r="K296" s="79" t="n">
        <v>6335.8</v>
      </c>
      <c r="L296" s="21" t="n">
        <f aca="false">H296-J296</f>
        <v>-23</v>
      </c>
      <c r="M296" s="11" t="n">
        <f aca="false">K296*L296</f>
        <v>-145723.4</v>
      </c>
    </row>
    <row r="297" customFormat="false" ht="13.8" hidden="false" customHeight="false" outlineLevel="0" collapsed="false">
      <c r="C297" s="57" t="s">
        <v>1115</v>
      </c>
      <c r="D297" s="76"/>
      <c r="E297" s="44" t="s">
        <v>1116</v>
      </c>
      <c r="F297" s="44" t="s">
        <v>1182</v>
      </c>
      <c r="G297" s="46" t="n">
        <v>45874</v>
      </c>
      <c r="H297" s="16" t="n">
        <f aca="false">G297+30</f>
        <v>45904</v>
      </c>
      <c r="I297" s="17" t="s">
        <v>898</v>
      </c>
      <c r="J297" s="74" t="n">
        <v>45916</v>
      </c>
      <c r="K297" s="79" t="n">
        <v>19023.57</v>
      </c>
      <c r="L297" s="21" t="n">
        <f aca="false">H297-J297</f>
        <v>-12</v>
      </c>
      <c r="M297" s="11" t="n">
        <f aca="false">K297*L297</f>
        <v>-228282.84</v>
      </c>
    </row>
    <row r="298" customFormat="false" ht="13.8" hidden="false" customHeight="false" outlineLevel="0" collapsed="false">
      <c r="C298" s="57" t="s">
        <v>1115</v>
      </c>
      <c r="D298" s="76"/>
      <c r="E298" s="44" t="s">
        <v>1120</v>
      </c>
      <c r="F298" s="44" t="s">
        <v>92</v>
      </c>
      <c r="G298" s="46" t="n">
        <v>45874</v>
      </c>
      <c r="H298" s="16" t="n">
        <f aca="false">G298+30</f>
        <v>45904</v>
      </c>
      <c r="I298" s="17" t="s">
        <v>898</v>
      </c>
      <c r="J298" s="74" t="n">
        <v>45916</v>
      </c>
      <c r="K298" s="79" t="n">
        <v>1147.32</v>
      </c>
      <c r="L298" s="21" t="n">
        <f aca="false">H298-J298</f>
        <v>-12</v>
      </c>
      <c r="M298" s="11" t="n">
        <f aca="false">K298*L298</f>
        <v>-13767.84</v>
      </c>
    </row>
    <row r="299" customFormat="false" ht="13.8" hidden="false" customHeight="false" outlineLevel="0" collapsed="false">
      <c r="C299" s="57" t="s">
        <v>263</v>
      </c>
      <c r="D299" s="76"/>
      <c r="E299" s="44" t="s">
        <v>1183</v>
      </c>
      <c r="F299" s="44" t="s">
        <v>92</v>
      </c>
      <c r="G299" s="46" t="n">
        <v>45874</v>
      </c>
      <c r="H299" s="16" t="n">
        <f aca="false">G299+30</f>
        <v>45904</v>
      </c>
      <c r="I299" s="17" t="s">
        <v>898</v>
      </c>
      <c r="J299" s="74" t="n">
        <v>45916</v>
      </c>
      <c r="K299" s="79" t="n">
        <v>7340.66</v>
      </c>
      <c r="L299" s="21" t="n">
        <f aca="false">H299-J299</f>
        <v>-12</v>
      </c>
      <c r="M299" s="11" t="n">
        <f aca="false">K299*L299</f>
        <v>-88087.92</v>
      </c>
    </row>
    <row r="300" customFormat="false" ht="13.8" hidden="false" customHeight="false" outlineLevel="0" collapsed="false">
      <c r="C300" s="57" t="s">
        <v>263</v>
      </c>
      <c r="D300" s="76"/>
      <c r="E300" s="44" t="s">
        <v>1184</v>
      </c>
      <c r="F300" s="44" t="s">
        <v>92</v>
      </c>
      <c r="G300" s="46" t="n">
        <v>45874</v>
      </c>
      <c r="H300" s="16" t="n">
        <f aca="false">G300+30</f>
        <v>45904</v>
      </c>
      <c r="I300" s="17" t="s">
        <v>898</v>
      </c>
      <c r="J300" s="74" t="n">
        <v>45916</v>
      </c>
      <c r="K300" s="79" t="n">
        <v>1054.41</v>
      </c>
      <c r="L300" s="21" t="n">
        <f aca="false">H300-J300</f>
        <v>-12</v>
      </c>
      <c r="M300" s="11" t="n">
        <f aca="false">K300*L300</f>
        <v>-12652.92</v>
      </c>
    </row>
    <row r="301" customFormat="false" ht="13.8" hidden="false" customHeight="false" outlineLevel="0" collapsed="false">
      <c r="C301" s="57" t="s">
        <v>1123</v>
      </c>
      <c r="D301" s="80"/>
      <c r="E301" s="44" t="s">
        <v>75</v>
      </c>
      <c r="F301" s="44" t="s">
        <v>92</v>
      </c>
      <c r="G301" s="46" t="n">
        <v>45874</v>
      </c>
      <c r="H301" s="16" t="n">
        <f aca="false">G301+30</f>
        <v>45904</v>
      </c>
      <c r="I301" s="17" t="s">
        <v>898</v>
      </c>
      <c r="J301" s="74" t="n">
        <v>45916</v>
      </c>
      <c r="K301" s="79" t="n">
        <v>24293.51</v>
      </c>
      <c r="L301" s="21" t="n">
        <f aca="false">H301-J301</f>
        <v>-12</v>
      </c>
      <c r="M301" s="11" t="n">
        <f aca="false">K301*L301</f>
        <v>-291522.12</v>
      </c>
    </row>
    <row r="302" customFormat="false" ht="13.8" hidden="false" customHeight="false" outlineLevel="0" collapsed="false">
      <c r="C302" s="57" t="s">
        <v>1126</v>
      </c>
      <c r="D302" s="80"/>
      <c r="E302" s="44" t="s">
        <v>107</v>
      </c>
      <c r="F302" s="44" t="s">
        <v>56</v>
      </c>
      <c r="G302" s="46" t="n">
        <v>45874</v>
      </c>
      <c r="H302" s="16" t="n">
        <f aca="false">G302+30</f>
        <v>45904</v>
      </c>
      <c r="I302" s="17" t="s">
        <v>898</v>
      </c>
      <c r="J302" s="74" t="n">
        <v>45916</v>
      </c>
      <c r="K302" s="79" t="n">
        <v>15366.7</v>
      </c>
      <c r="L302" s="21" t="n">
        <f aca="false">H302-J302</f>
        <v>-12</v>
      </c>
      <c r="M302" s="11" t="n">
        <f aca="false">K302*L302</f>
        <v>-184400.4</v>
      </c>
    </row>
    <row r="303" customFormat="false" ht="13.8" hidden="false" customHeight="false" outlineLevel="0" collapsed="false">
      <c r="C303" s="57" t="s">
        <v>1114</v>
      </c>
      <c r="D303" s="80"/>
      <c r="E303" s="44" t="s">
        <v>123</v>
      </c>
      <c r="F303" s="44" t="s">
        <v>875</v>
      </c>
      <c r="G303" s="46" t="n">
        <v>45833</v>
      </c>
      <c r="H303" s="16" t="n">
        <f aca="false">G303+30</f>
        <v>45863</v>
      </c>
      <c r="I303" s="17" t="s">
        <v>898</v>
      </c>
      <c r="J303" s="74" t="n">
        <v>45916</v>
      </c>
      <c r="K303" s="79" t="n">
        <v>6779.61</v>
      </c>
      <c r="L303" s="21" t="n">
        <f aca="false">H303-J303</f>
        <v>-53</v>
      </c>
      <c r="M303" s="11" t="n">
        <f aca="false">K303*L303</f>
        <v>-359319.33</v>
      </c>
    </row>
    <row r="304" customFormat="false" ht="13.8" hidden="false" customHeight="false" outlineLevel="0" collapsed="false">
      <c r="C304" s="57" t="s">
        <v>1147</v>
      </c>
      <c r="D304" s="80"/>
      <c r="E304" s="44" t="s">
        <v>1148</v>
      </c>
      <c r="F304" s="44" t="s">
        <v>1161</v>
      </c>
      <c r="G304" s="46" t="n">
        <v>45870</v>
      </c>
      <c r="H304" s="16" t="n">
        <f aca="false">G304+30</f>
        <v>45900</v>
      </c>
      <c r="I304" s="17" t="s">
        <v>898</v>
      </c>
      <c r="J304" s="74" t="n">
        <v>45916</v>
      </c>
      <c r="K304" s="79" t="n">
        <v>7030.62</v>
      </c>
      <c r="L304" s="21" t="n">
        <f aca="false">H304-J304</f>
        <v>-16</v>
      </c>
      <c r="M304" s="11" t="n">
        <f aca="false">K304*L304</f>
        <v>-112489.92</v>
      </c>
    </row>
    <row r="305" customFormat="false" ht="13.8" hidden="false" customHeight="false" outlineLevel="0" collapsed="false">
      <c r="C305" s="57" t="s">
        <v>1147</v>
      </c>
      <c r="D305" s="80"/>
      <c r="E305" s="44" t="s">
        <v>1185</v>
      </c>
      <c r="F305" s="44" t="s">
        <v>1161</v>
      </c>
      <c r="G305" s="46" t="n">
        <v>45870</v>
      </c>
      <c r="H305" s="16" t="n">
        <f aca="false">G305+30</f>
        <v>45900</v>
      </c>
      <c r="I305" s="17" t="s">
        <v>898</v>
      </c>
      <c r="J305" s="74" t="n">
        <v>45916</v>
      </c>
      <c r="K305" s="79" t="n">
        <v>725.32</v>
      </c>
      <c r="L305" s="21" t="n">
        <f aca="false">H305-J305</f>
        <v>-16</v>
      </c>
      <c r="M305" s="11" t="n">
        <f aca="false">K305*L305</f>
        <v>-11605.12</v>
      </c>
    </row>
    <row r="306" customFormat="false" ht="13.8" hidden="false" customHeight="false" outlineLevel="0" collapsed="false">
      <c r="C306" s="57" t="s">
        <v>1146</v>
      </c>
      <c r="D306" s="80"/>
      <c r="E306" s="44" t="s">
        <v>316</v>
      </c>
      <c r="F306" s="44" t="s">
        <v>1070</v>
      </c>
      <c r="G306" s="46" t="n">
        <v>45860</v>
      </c>
      <c r="H306" s="16" t="n">
        <f aca="false">G306+30</f>
        <v>45890</v>
      </c>
      <c r="I306" s="17" t="s">
        <v>898</v>
      </c>
      <c r="J306" s="74" t="n">
        <v>45916</v>
      </c>
      <c r="K306" s="79" t="n">
        <v>1748.95</v>
      </c>
      <c r="L306" s="21" t="n">
        <f aca="false">H306-J306</f>
        <v>-26</v>
      </c>
      <c r="M306" s="11" t="n">
        <f aca="false">K306*L306</f>
        <v>-45472.7</v>
      </c>
    </row>
    <row r="307" customFormat="false" ht="13.8" hidden="false" customHeight="false" outlineLevel="0" collapsed="false">
      <c r="C307" s="72" t="s">
        <v>32</v>
      </c>
      <c r="D307" s="80"/>
      <c r="E307" s="44" t="s">
        <v>365</v>
      </c>
      <c r="F307" s="44" t="s">
        <v>237</v>
      </c>
      <c r="G307" s="46" t="n">
        <v>45911</v>
      </c>
      <c r="H307" s="16" t="n">
        <f aca="false">G307+30</f>
        <v>45941</v>
      </c>
      <c r="I307" s="17" t="n">
        <v>610</v>
      </c>
      <c r="J307" s="74" t="n">
        <v>45923</v>
      </c>
      <c r="K307" s="75" t="n">
        <v>54520.83</v>
      </c>
      <c r="L307" s="21" t="n">
        <f aca="false">H307-J307</f>
        <v>18</v>
      </c>
      <c r="M307" s="11" t="n">
        <f aca="false">K307*L307</f>
        <v>981374.94</v>
      </c>
    </row>
    <row r="308" customFormat="false" ht="13.8" hidden="false" customHeight="false" outlineLevel="0" collapsed="false">
      <c r="C308" s="72" t="s">
        <v>294</v>
      </c>
      <c r="D308" s="80"/>
      <c r="E308" s="44" t="s">
        <v>59</v>
      </c>
      <c r="F308" s="44" t="s">
        <v>297</v>
      </c>
      <c r="G308" s="46" t="n">
        <v>45845</v>
      </c>
      <c r="H308" s="16" t="n">
        <f aca="false">G308+30</f>
        <v>45875</v>
      </c>
      <c r="I308" s="17" t="n">
        <v>611</v>
      </c>
      <c r="J308" s="74" t="n">
        <v>45923</v>
      </c>
      <c r="K308" s="75" t="n">
        <v>919.22</v>
      </c>
      <c r="L308" s="21" t="n">
        <f aca="false">H308-J308</f>
        <v>-48</v>
      </c>
      <c r="M308" s="11" t="n">
        <f aca="false">K308*L308</f>
        <v>-44122.56</v>
      </c>
    </row>
    <row r="309" customFormat="false" ht="13.8" hidden="false" customHeight="false" outlineLevel="0" collapsed="false">
      <c r="C309" s="72" t="s">
        <v>239</v>
      </c>
      <c r="D309" s="80"/>
      <c r="E309" s="44" t="s">
        <v>164</v>
      </c>
      <c r="F309" s="44" t="s">
        <v>242</v>
      </c>
      <c r="G309" s="46" t="n">
        <v>45918</v>
      </c>
      <c r="H309" s="16" t="n">
        <f aca="false">G309+30</f>
        <v>45948</v>
      </c>
      <c r="I309" s="17" t="n">
        <v>612</v>
      </c>
      <c r="J309" s="74" t="n">
        <v>45923</v>
      </c>
      <c r="K309" s="75" t="n">
        <v>109719.97</v>
      </c>
      <c r="L309" s="21" t="n">
        <f aca="false">H309-J309</f>
        <v>25</v>
      </c>
      <c r="M309" s="11" t="n">
        <f aca="false">K309*L309</f>
        <v>2742999.25</v>
      </c>
    </row>
    <row r="310" customFormat="false" ht="13.8" hidden="false" customHeight="false" outlineLevel="0" collapsed="false">
      <c r="C310" s="72" t="s">
        <v>234</v>
      </c>
      <c r="D310" s="80"/>
      <c r="E310" s="44" t="s">
        <v>365</v>
      </c>
      <c r="F310" s="44" t="s">
        <v>237</v>
      </c>
      <c r="G310" s="46" t="n">
        <v>45911</v>
      </c>
      <c r="H310" s="16" t="n">
        <f aca="false">G310+30</f>
        <v>45941</v>
      </c>
      <c r="I310" s="17" t="n">
        <v>609</v>
      </c>
      <c r="J310" s="74" t="n">
        <v>45923</v>
      </c>
      <c r="K310" s="75" t="n">
        <v>172655.5</v>
      </c>
      <c r="L310" s="21" t="n">
        <f aca="false">H310-J310</f>
        <v>18</v>
      </c>
      <c r="M310" s="11" t="n">
        <f aca="false">K310*L310</f>
        <v>3107799</v>
      </c>
    </row>
    <row r="311" customFormat="false" ht="13.8" hidden="false" customHeight="false" outlineLevel="0" collapsed="false">
      <c r="C311" s="72" t="s">
        <v>246</v>
      </c>
      <c r="D311" s="80"/>
      <c r="E311" s="44" t="s">
        <v>1186</v>
      </c>
      <c r="F311" s="44" t="s">
        <v>249</v>
      </c>
      <c r="G311" s="46" t="n">
        <v>45911</v>
      </c>
      <c r="H311" s="16" t="n">
        <f aca="false">G311+30</f>
        <v>45941</v>
      </c>
      <c r="I311" s="17" t="n">
        <v>614</v>
      </c>
      <c r="J311" s="74" t="n">
        <v>45924</v>
      </c>
      <c r="K311" s="75" t="n">
        <v>74822.61</v>
      </c>
      <c r="L311" s="21" t="n">
        <f aca="false">H311-J311</f>
        <v>17</v>
      </c>
      <c r="M311" s="11" t="n">
        <f aca="false">K311*L311</f>
        <v>1271984.37</v>
      </c>
    </row>
    <row r="312" customFormat="false" ht="13.8" hidden="false" customHeight="false" outlineLevel="0" collapsed="false">
      <c r="C312" s="72" t="s">
        <v>243</v>
      </c>
      <c r="D312" s="80"/>
      <c r="E312" s="44" t="s">
        <v>1187</v>
      </c>
      <c r="F312" s="44" t="s">
        <v>60</v>
      </c>
      <c r="G312" s="46" t="n">
        <v>45922</v>
      </c>
      <c r="H312" s="16" t="n">
        <f aca="false">G312+30</f>
        <v>45952</v>
      </c>
      <c r="I312" s="17" t="n">
        <v>613</v>
      </c>
      <c r="J312" s="74" t="n">
        <v>45924</v>
      </c>
      <c r="K312" s="75" t="n">
        <v>589851.73</v>
      </c>
      <c r="L312" s="21" t="n">
        <f aca="false">H312-J312</f>
        <v>28</v>
      </c>
      <c r="M312" s="11" t="n">
        <f aca="false">K312*L312</f>
        <v>16515848.44</v>
      </c>
    </row>
    <row r="313" customFormat="false" ht="13.8" hidden="false" customHeight="false" outlineLevel="0" collapsed="false">
      <c r="C313" s="72" t="s">
        <v>269</v>
      </c>
      <c r="D313" s="80"/>
      <c r="E313" s="44" t="s">
        <v>365</v>
      </c>
      <c r="F313" s="44" t="s">
        <v>60</v>
      </c>
      <c r="G313" s="46" t="n">
        <v>45923</v>
      </c>
      <c r="H313" s="16" t="n">
        <f aca="false">G313+30</f>
        <v>45953</v>
      </c>
      <c r="I313" s="17" t="n">
        <v>622</v>
      </c>
      <c r="J313" s="74" t="n">
        <v>45926</v>
      </c>
      <c r="K313" s="75" t="n">
        <v>322700</v>
      </c>
      <c r="L313" s="21" t="n">
        <f aca="false">H313-J313</f>
        <v>27</v>
      </c>
      <c r="M313" s="11" t="n">
        <f aca="false">K313*L313</f>
        <v>8712900</v>
      </c>
    </row>
    <row r="314" customFormat="false" ht="13.8" hidden="false" customHeight="false" outlineLevel="0" collapsed="false">
      <c r="C314" s="72" t="s">
        <v>193</v>
      </c>
      <c r="D314" s="80"/>
      <c r="E314" s="44" t="s">
        <v>1188</v>
      </c>
      <c r="F314" s="44" t="s">
        <v>254</v>
      </c>
      <c r="G314" s="46" t="n">
        <v>45924</v>
      </c>
      <c r="H314" s="16" t="n">
        <f aca="false">G314+30</f>
        <v>45954</v>
      </c>
      <c r="I314" s="17" t="n">
        <v>619</v>
      </c>
      <c r="J314" s="74" t="n">
        <v>45926</v>
      </c>
      <c r="K314" s="75" t="n">
        <v>10547.1</v>
      </c>
      <c r="L314" s="21" t="n">
        <f aca="false">H314-J314</f>
        <v>28</v>
      </c>
      <c r="M314" s="11" t="n">
        <f aca="false">K314*L314</f>
        <v>295318.8</v>
      </c>
    </row>
    <row r="315" customFormat="false" ht="13.8" hidden="false" customHeight="false" outlineLevel="0" collapsed="false">
      <c r="C315" s="72" t="s">
        <v>271</v>
      </c>
      <c r="D315" s="80"/>
      <c r="E315" s="44" t="s">
        <v>37</v>
      </c>
      <c r="F315" s="44" t="s">
        <v>273</v>
      </c>
      <c r="G315" s="46" t="n">
        <v>45894</v>
      </c>
      <c r="H315" s="16" t="n">
        <f aca="false">G315+30</f>
        <v>45924</v>
      </c>
      <c r="I315" s="17" t="n">
        <v>623</v>
      </c>
      <c r="J315" s="74" t="n">
        <v>45926</v>
      </c>
      <c r="K315" s="75" t="n">
        <v>128946.62</v>
      </c>
      <c r="L315" s="21" t="n">
        <f aca="false">H315-J315</f>
        <v>-2</v>
      </c>
      <c r="M315" s="11" t="n">
        <f aca="false">K315*L315</f>
        <v>-257893.24</v>
      </c>
    </row>
    <row r="316" customFormat="false" ht="13.8" hidden="false" customHeight="false" outlineLevel="0" collapsed="false">
      <c r="C316" s="72" t="s">
        <v>251</v>
      </c>
      <c r="D316" s="80"/>
      <c r="E316" s="44" t="s">
        <v>1189</v>
      </c>
      <c r="F316" s="44" t="s">
        <v>254</v>
      </c>
      <c r="G316" s="46" t="n">
        <v>45923</v>
      </c>
      <c r="H316" s="16" t="n">
        <f aca="false">G316+30</f>
        <v>45953</v>
      </c>
      <c r="I316" s="17" t="n">
        <v>615</v>
      </c>
      <c r="J316" s="74" t="n">
        <v>45926</v>
      </c>
      <c r="K316" s="75" t="n">
        <v>141600</v>
      </c>
      <c r="L316" s="21" t="n">
        <f aca="false">H316-J316</f>
        <v>27</v>
      </c>
      <c r="M316" s="11" t="n">
        <f aca="false">K316*L316</f>
        <v>3823200</v>
      </c>
    </row>
    <row r="317" customFormat="false" ht="13.8" hidden="false" customHeight="false" outlineLevel="0" collapsed="false">
      <c r="C317" s="72" t="s">
        <v>137</v>
      </c>
      <c r="D317" s="80"/>
      <c r="E317" s="44" t="s">
        <v>37</v>
      </c>
      <c r="F317" s="44" t="s">
        <v>258</v>
      </c>
      <c r="G317" s="46" t="n">
        <v>45924</v>
      </c>
      <c r="H317" s="16" t="n">
        <f aca="false">G317+30</f>
        <v>45954</v>
      </c>
      <c r="I317" s="17" t="n">
        <v>618</v>
      </c>
      <c r="J317" s="74" t="n">
        <v>45926</v>
      </c>
      <c r="K317" s="75" t="n">
        <v>15212.15</v>
      </c>
      <c r="L317" s="21" t="n">
        <f aca="false">H317-J317</f>
        <v>28</v>
      </c>
      <c r="M317" s="11" t="n">
        <f aca="false">K317*L317</f>
        <v>425940.2</v>
      </c>
    </row>
    <row r="318" customFormat="false" ht="13.8" hidden="false" customHeight="false" outlineLevel="0" collapsed="false">
      <c r="C318" s="72" t="s">
        <v>255</v>
      </c>
      <c r="D318" s="80"/>
      <c r="E318" s="44" t="s">
        <v>127</v>
      </c>
      <c r="F318" s="44" t="s">
        <v>258</v>
      </c>
      <c r="G318" s="46" t="n">
        <v>45924</v>
      </c>
      <c r="H318" s="16" t="n">
        <f aca="false">G318+30</f>
        <v>45954</v>
      </c>
      <c r="I318" s="17" t="n">
        <v>617</v>
      </c>
      <c r="J318" s="74" t="n">
        <v>45926</v>
      </c>
      <c r="K318" s="75" t="n">
        <v>150006.78</v>
      </c>
      <c r="L318" s="21" t="n">
        <f aca="false">H318-J318</f>
        <v>28</v>
      </c>
      <c r="M318" s="11" t="n">
        <f aca="false">K318*L318</f>
        <v>4200189.84</v>
      </c>
    </row>
    <row r="319" customFormat="false" ht="13.8" hidden="false" customHeight="false" outlineLevel="0" collapsed="false">
      <c r="C319" s="72" t="s">
        <v>263</v>
      </c>
      <c r="D319" s="80"/>
      <c r="E319" s="44" t="s">
        <v>1190</v>
      </c>
      <c r="F319" s="44" t="s">
        <v>265</v>
      </c>
      <c r="G319" s="46" t="n">
        <v>45715</v>
      </c>
      <c r="H319" s="16" t="n">
        <f aca="false">G319+30</f>
        <v>45745</v>
      </c>
      <c r="I319" s="17" t="n">
        <v>620</v>
      </c>
      <c r="J319" s="74" t="n">
        <v>45926</v>
      </c>
      <c r="K319" s="75" t="n">
        <v>32250.62</v>
      </c>
      <c r="L319" s="21" t="n">
        <f aca="false">H319-J319</f>
        <v>-181</v>
      </c>
      <c r="M319" s="11" t="n">
        <f aca="false">K319*L319</f>
        <v>-5837362.22</v>
      </c>
    </row>
    <row r="320" customFormat="false" ht="13.8" hidden="false" customHeight="false" outlineLevel="0" collapsed="false">
      <c r="C320" s="72" t="s">
        <v>298</v>
      </c>
      <c r="D320" s="80"/>
      <c r="E320" s="44" t="s">
        <v>59</v>
      </c>
      <c r="F320" s="44" t="s">
        <v>300</v>
      </c>
      <c r="G320" s="46" t="n">
        <v>45917</v>
      </c>
      <c r="H320" s="16" t="n">
        <f aca="false">G320+30</f>
        <v>45947</v>
      </c>
      <c r="I320" s="17" t="n">
        <v>624</v>
      </c>
      <c r="J320" s="74" t="n">
        <v>45930</v>
      </c>
      <c r="K320" s="75" t="n">
        <v>10688</v>
      </c>
      <c r="L320" s="21" t="n">
        <f aca="false">H320-J320</f>
        <v>17</v>
      </c>
      <c r="M320" s="11" t="n">
        <f aca="false">K320*L320</f>
        <v>181696</v>
      </c>
    </row>
    <row r="321" customFormat="false" ht="13.8" hidden="false" customHeight="false" outlineLevel="0" collapsed="false">
      <c r="C321" s="72" t="s">
        <v>274</v>
      </c>
      <c r="D321" s="80"/>
      <c r="E321" s="44" t="s">
        <v>325</v>
      </c>
      <c r="F321" s="44" t="s">
        <v>277</v>
      </c>
      <c r="G321" s="46" t="n">
        <v>45874</v>
      </c>
      <c r="H321" s="16" t="n">
        <f aca="false">G321+30</f>
        <v>45904</v>
      </c>
      <c r="I321" s="17" t="n">
        <v>625</v>
      </c>
      <c r="J321" s="74" t="n">
        <v>45930</v>
      </c>
      <c r="K321" s="75" t="n">
        <v>13797.33</v>
      </c>
      <c r="L321" s="21" t="n">
        <f aca="false">H321-J321</f>
        <v>-26</v>
      </c>
      <c r="M321" s="11" t="n">
        <f aca="false">K321*L321</f>
        <v>-358730.58</v>
      </c>
    </row>
    <row r="322" customFormat="false" ht="12.8" hidden="false" customHeight="false" outlineLevel="0" collapsed="false">
      <c r="C322" s="65"/>
      <c r="K322" s="68" t="n">
        <f aca="false">SUM(K3:K321)</f>
        <v>7499050.85</v>
      </c>
      <c r="L322" s="67"/>
      <c r="M322" s="68" t="n">
        <f aca="false">SUM(M3:M321)</f>
        <v>72187282.43</v>
      </c>
    </row>
    <row r="323" customFormat="false" ht="13.8" hidden="false" customHeight="false" outlineLevel="0" collapsed="false">
      <c r="C323" s="65"/>
      <c r="K323" s="69" t="s">
        <v>870</v>
      </c>
      <c r="L323" s="69"/>
      <c r="M323" s="70" t="n">
        <f aca="false">M322/K322</f>
        <v>9.62618921699938</v>
      </c>
    </row>
    <row r="324" customFormat="false" ht="12.8" hidden="false" customHeight="false" outlineLevel="0" collapsed="false">
      <c r="C324" s="65"/>
    </row>
    <row r="325" customFormat="false" ht="12.8" hidden="false" customHeight="false" outlineLevel="0" collapsed="false">
      <c r="C325" s="65"/>
    </row>
    <row r="326" customFormat="false" ht="12.8" hidden="false" customHeight="false" outlineLevel="0" collapsed="false">
      <c r="C326" s="65"/>
    </row>
    <row r="327" customFormat="false" ht="12.8" hidden="false" customHeight="false" outlineLevel="0" collapsed="false">
      <c r="C327" s="65"/>
    </row>
    <row r="328" customFormat="false" ht="12.8" hidden="false" customHeight="false" outlineLevel="0" collapsed="false">
      <c r="C328" s="65"/>
    </row>
    <row r="329" customFormat="false" ht="12.8" hidden="false" customHeight="false" outlineLevel="0" collapsed="false">
      <c r="C329" s="65"/>
    </row>
    <row r="330" customFormat="false" ht="12.8" hidden="false" customHeight="false" outlineLevel="0" collapsed="false">
      <c r="C330" s="65"/>
    </row>
    <row r="331" customFormat="false" ht="12.8" hidden="false" customHeight="false" outlineLevel="0" collapsed="false">
      <c r="C331" s="65"/>
    </row>
    <row r="332" customFormat="false" ht="12.8" hidden="false" customHeight="false" outlineLevel="0" collapsed="false">
      <c r="C332" s="65"/>
    </row>
    <row r="333" customFormat="false" ht="12.8" hidden="false" customHeight="false" outlineLevel="0" collapsed="false">
      <c r="C333" s="65"/>
    </row>
    <row r="334" customFormat="false" ht="12.8" hidden="false" customHeight="false" outlineLevel="0" collapsed="false">
      <c r="C334" s="65"/>
    </row>
    <row r="335" customFormat="false" ht="12.8" hidden="false" customHeight="false" outlineLevel="0" collapsed="false">
      <c r="C335" s="65"/>
    </row>
  </sheetData>
  <autoFilter ref="B1:M323"/>
  <mergeCells count="1">
    <mergeCell ref="K323:L323"/>
  </mergeCells>
  <printOptions headings="false" gridLines="false" gridLinesSet="true" horizontalCentered="false" verticalCentered="false"/>
  <pageMargins left="0.511805555555556" right="0.511805555555556" top="0.747916666666667" bottom="0.747916666666667" header="0.511811023622047" footer="0.511811023622047"/>
  <pageSetup paperSize="8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3647</TotalTime>
  <Application>LibreOffice/25.2.7.2$Windows_X86_64 LibreOffice_project/5cbfd1ab6520636bb5f7b99185aa69bd7456825d</Application>
  <AppVersion>15.0000</AppVersion>
  <Company>HP Inc.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2022-12-09T15:09:57Z</dcterms:created>
  <dc:creator>Francesco Maduri</dc:creator>
  <dc:description/>
  <dc:language>it-IT</dc:language>
  <cp:lastModifiedBy/>
  <cp:lastPrinted>2026-01-19T12:57:02Z</cp:lastPrinted>
  <dcterms:modified xsi:type="dcterms:W3CDTF">2026-01-19T12:57:18Z</dcterms:modified>
  <cp:revision>174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