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P 3 trimestre" sheetId="1" state="visible" r:id="rId2"/>
  </sheets>
  <definedNames>
    <definedName function="false" hidden="false" localSheetId="0" name="_xlnm.Print_Area" vbProcedure="false">'ITP 3 trimestre'!$C$1:$M$194,'ITP 3 trimestre'!$C$1:$M$323</definedName>
    <definedName function="false" hidden="false" localSheetId="0" name="_xlnm.Print_Titles" vbProcedure="false">'ITP 3 trimestre'!$2:$2</definedName>
    <definedName function="false" hidden="true" localSheetId="0" name="_xlnm._FilterDatabase" vbProcedure="false">'ITP 3 trimestre'!$B$1:$M$302</definedName>
    <definedName function="false" hidden="false" localSheetId="0" name="_xlnm.Print_Area" vbProcedure="false">'ITP 3 trimestre'!$C$1:$M$302</definedName>
    <definedName function="false" hidden="false" localSheetId="0" name="_xlnm.Print_Area_0" vbProcedure="false">'ITP 3 trimestre'!$C$1:$M$194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<sst xmlns="http://schemas.openxmlformats.org/spreadsheetml/2006/main" count="1286" uniqueCount="491">
  <si>
    <t xml:space="preserve">INDICATORE di TEMPESTIVITA' dei PAGAMENTI 3° TRIMESTRE 2025</t>
  </si>
  <si>
    <t xml:space="preserve">Fornitore</t>
  </si>
  <si>
    <t xml:space="preserve">numero fattura</t>
  </si>
  <si>
    <t xml:space="preserve">data emissione fattura</t>
  </si>
  <si>
    <t xml:space="preserve">data Prot.</t>
  </si>
  <si>
    <t xml:space="preserve">data scadenza pagamento</t>
  </si>
  <si>
    <t xml:space="preserve">numero mandato</t>
  </si>
  <si>
    <t xml:space="preserve">data effettivo pagamento</t>
  </si>
  <si>
    <t xml:space="preserve">importo</t>
  </si>
  <si>
    <t xml:space="preserve">Giorni ritardo/anticipo</t>
  </si>
  <si>
    <t xml:space="preserve">coefficiente</t>
  </si>
  <si>
    <t xml:space="preserve">6/1023/4</t>
  </si>
  <si>
    <t xml:space="preserve">NARDI GIUSEPPE</t>
  </si>
  <si>
    <t xml:space="preserve">FT N. 19 </t>
  </si>
  <si>
    <t xml:space="preserve">30.06.2025</t>
  </si>
  <si>
    <t xml:space="preserve">XENIA GESTIONE DOCUMENTALE S.</t>
  </si>
  <si>
    <t xml:space="preserve">FT N. 25</t>
  </si>
  <si>
    <t xml:space="preserve">31.05.2025</t>
  </si>
  <si>
    <t xml:space="preserve">SOCEA S.R.L.</t>
  </si>
  <si>
    <t xml:space="preserve">FT N. 8</t>
  </si>
  <si>
    <t xml:space="preserve">11.06.2025</t>
  </si>
  <si>
    <t xml:space="preserve">GRECO ANGELO/IIT64X0706280800000000102098/CRO:56126999500</t>
  </si>
  <si>
    <t xml:space="preserve">CONSORZIO ARTEK</t>
  </si>
  <si>
    <t xml:space="preserve">FT N. 40</t>
  </si>
  <si>
    <t xml:space="preserve">06.05.2025</t>
  </si>
  <si>
    <t xml:space="preserve">INVITALIA SPA</t>
  </si>
  <si>
    <t xml:space="preserve">FT N. 4120250183</t>
  </si>
  <si>
    <t xml:space="preserve">23.06.2024</t>
  </si>
  <si>
    <t xml:space="preserve">CAIRORCS MEDIA S.P.A./IIT10P0306909537100000008862/CRO:56126999702</t>
  </si>
  <si>
    <t xml:space="preserve">SICILIANO GIROLAMO</t>
  </si>
  <si>
    <t xml:space="preserve">FT N. 9</t>
  </si>
  <si>
    <t xml:space="preserve">14.05.2025</t>
  </si>
  <si>
    <t xml:space="preserve">8/1203/12</t>
  </si>
  <si>
    <t xml:space="preserve">ROMANO VANESSA</t>
  </si>
  <si>
    <t xml:space="preserve">FT N. 3</t>
  </si>
  <si>
    <t xml:space="preserve">23.05.2025</t>
  </si>
  <si>
    <t xml:space="preserve">MARADEI GIUSEPPE/IIT09B0200880671000004145862/CRO:56127000005</t>
  </si>
  <si>
    <t xml:space="preserve">MORRONE FULVIO</t>
  </si>
  <si>
    <t xml:space="preserve">FT N. 1</t>
  </si>
  <si>
    <t xml:space="preserve">24.04.2025</t>
  </si>
  <si>
    <t xml:space="preserve">BENNARDO CARMINE/IIT20E0306916206100000014134/CRO:56127000106</t>
  </si>
  <si>
    <t xml:space="preserve">BRUZZESE TOMMASO</t>
  </si>
  <si>
    <t xml:space="preserve">22.05.2025</t>
  </si>
  <si>
    <t xml:space="preserve">ROBERTELLI GIANLUCA</t>
  </si>
  <si>
    <t xml:space="preserve">FT N. 4</t>
  </si>
  <si>
    <t xml:space="preserve">06.06.2025</t>
  </si>
  <si>
    <t xml:space="preserve">MORRONE IPPOLITO</t>
  </si>
  <si>
    <t xml:space="preserve">FT N. 2</t>
  </si>
  <si>
    <t xml:space="preserve">04.06.2025 </t>
  </si>
  <si>
    <t xml:space="preserve">NET4MARKET - CSAMED SRL</t>
  </si>
  <si>
    <t xml:space="preserve">FT N. 918</t>
  </si>
  <si>
    <t xml:space="preserve">05.05.2025 </t>
  </si>
  <si>
    <t xml:space="preserve">F24</t>
  </si>
  <si>
    <t xml:space="preserve">EUROCOSTRUZIONI SRL</t>
  </si>
  <si>
    <t xml:space="preserve">FT N. 19</t>
  </si>
  <si>
    <t xml:space="preserve">29.05.2025</t>
  </si>
  <si>
    <t xml:space="preserve">TECNOSUD SRL/IIT36U0538780851000043083755/CRO:56128972900</t>
  </si>
  <si>
    <t xml:space="preserve">CO.GE.CA SAS</t>
  </si>
  <si>
    <t xml:space="preserve">FT N. 7</t>
  </si>
  <si>
    <t xml:space="preserve">10.04.2025</t>
  </si>
  <si>
    <t xml:space="preserve">FERRO UMBERTO/IIT21O0760116200001055995706/CRO:56128973304</t>
  </si>
  <si>
    <t xml:space="preserve">EDILBENINCASA S.R.L.</t>
  </si>
  <si>
    <t xml:space="preserve">TROVATI S.R.L. A U.S.</t>
  </si>
  <si>
    <t xml:space="preserve">FT N. 79</t>
  </si>
  <si>
    <t xml:space="preserve">10.04.2025 </t>
  </si>
  <si>
    <t xml:space="preserve">NOTTE RAFFAELE/IIT03M0306980884100000005493/CRO:56128973708</t>
  </si>
  <si>
    <t xml:space="preserve">SISM.ECO SRL</t>
  </si>
  <si>
    <t xml:space="preserve">FT N. 5</t>
  </si>
  <si>
    <t xml:space="preserve">09.05.2025</t>
  </si>
  <si>
    <t xml:space="preserve">SOGESID SPA</t>
  </si>
  <si>
    <t xml:space="preserve">FT N. 53</t>
  </si>
  <si>
    <t xml:space="preserve">DOMINIJANNI FRANCESCO</t>
  </si>
  <si>
    <t xml:space="preserve">FT N. 33</t>
  </si>
  <si>
    <t xml:space="preserve">09.06.2025</t>
  </si>
  <si>
    <t xml:space="preserve">PROCOPIO FABIO/IIT45F0200804403000010722238/CRO:56128975008</t>
  </si>
  <si>
    <t xml:space="preserve">PONTORIERO BIANCA ROSA</t>
  </si>
  <si>
    <t xml:space="preserve">26.05.2025 </t>
  </si>
  <si>
    <t xml:space="preserve">CHINNI DOMENICO</t>
  </si>
  <si>
    <t xml:space="preserve">FT N. 20 </t>
  </si>
  <si>
    <t xml:space="preserve">27.05.2025</t>
  </si>
  <si>
    <t xml:space="preserve">SILVANO SRL/IIT91O0542441890000000155225/CRO:56128975210</t>
  </si>
  <si>
    <t xml:space="preserve">PIT BUILDING SRL</t>
  </si>
  <si>
    <t xml:space="preserve">FT N. 22</t>
  </si>
  <si>
    <t xml:space="preserve">30.09.2024</t>
  </si>
  <si>
    <t xml:space="preserve">FT N. 13</t>
  </si>
  <si>
    <t xml:space="preserve">13.06.2025 </t>
  </si>
  <si>
    <t xml:space="preserve">MONTECRISTO GIUSEPPE/IIT56L0306980710100000002303/CRO:56129451111</t>
  </si>
  <si>
    <t xml:space="preserve">EUROSCAVI SRL</t>
  </si>
  <si>
    <t xml:space="preserve">FT N. 12 </t>
  </si>
  <si>
    <t xml:space="preserve">10.06.2025</t>
  </si>
  <si>
    <t xml:space="preserve">GENCO SRL</t>
  </si>
  <si>
    <t xml:space="preserve">FT N. 15</t>
  </si>
  <si>
    <t xml:space="preserve">03.06.2025</t>
  </si>
  <si>
    <t xml:space="preserve">ROMEO ANTONINO/IIT46S0103016201000001524228/CRO:56129451300</t>
  </si>
  <si>
    <t xml:space="preserve">SIM INGEGNERIA S.R.L.</t>
  </si>
  <si>
    <t xml:space="preserve">FT N. 20</t>
  </si>
  <si>
    <t xml:space="preserve"> 27.05.2025</t>
  </si>
  <si>
    <t xml:space="preserve">MARTE SRL</t>
  </si>
  <si>
    <t xml:space="preserve">FT N. 17 </t>
  </si>
  <si>
    <t xml:space="preserve">28.05.2025</t>
  </si>
  <si>
    <t xml:space="preserve">PIGNATARO TRIVELLAZIONI S.R.L.</t>
  </si>
  <si>
    <t xml:space="preserve">FT N. 59</t>
  </si>
  <si>
    <t xml:space="preserve">16.06.2025</t>
  </si>
  <si>
    <t xml:space="preserve">FT N. 21</t>
  </si>
  <si>
    <t xml:space="preserve">GEOLAGS SRLS/IIT21W0103042830000000425443/CRO:56130946111</t>
  </si>
  <si>
    <t xml:space="preserve">FT N. 16</t>
  </si>
  <si>
    <t xml:space="preserve">NARDI GIUSEPPE/IIT18W0303216201010000004856/CRO:56131245502</t>
  </si>
  <si>
    <t xml:space="preserve">SCARAMUZZO CIRO</t>
  </si>
  <si>
    <t xml:space="preserve">25.07.2023</t>
  </si>
  <si>
    <t xml:space="preserve">STAMMENA LUIGI/IIT46S0103016201000001524228/CRO:56131542306</t>
  </si>
  <si>
    <t xml:space="preserve">TECNOSUD SRL</t>
  </si>
  <si>
    <t xml:space="preserve">11.06.2025 </t>
  </si>
  <si>
    <t xml:space="preserve">VARLARO NICOLA/IIT46S0103016201000001524228/CRO:56131542407</t>
  </si>
  <si>
    <t xml:space="preserve">CRICELLI COSTRUZIONI SRL</t>
  </si>
  <si>
    <t xml:space="preserve">FT N. 29</t>
  </si>
  <si>
    <t xml:space="preserve">05.06.2025</t>
  </si>
  <si>
    <t xml:space="preserve">MARTORANO MARIA LUISA/IIT46S0103016201000001524228/CRO:56131542508</t>
  </si>
  <si>
    <t xml:space="preserve">GAECO SERVICE SRL</t>
  </si>
  <si>
    <t xml:space="preserve">19.06.2025</t>
  </si>
  <si>
    <t xml:space="preserve">MARTORANO FRANCESCO/IIT46S0103016201000001524228/CRO:56131542609</t>
  </si>
  <si>
    <t xml:space="preserve">SIGECO ENGINEERING S.R.L.</t>
  </si>
  <si>
    <t xml:space="preserve">FT N. 27</t>
  </si>
  <si>
    <t xml:space="preserve">DIEGO GIORGIO/IIT46S0103016201000001524228/CRO:56131542710</t>
  </si>
  <si>
    <t xml:space="preserve">GES.I.T. ENGINEERING S.R.L.</t>
  </si>
  <si>
    <t xml:space="preserve">18.04.2025</t>
  </si>
  <si>
    <t xml:space="preserve">VIGLIANISI MASSIMO/IIT04J0569611006000007155X19/CRO:56131542912</t>
  </si>
  <si>
    <t xml:space="preserve">ACREIDE CONSORZIO STABILE SCAR</t>
  </si>
  <si>
    <t xml:space="preserve">FT N. 224</t>
  </si>
  <si>
    <t xml:space="preserve">PROSPEZIONI S.R.L./IIT69J0306980884071541880152/CRO:56131543101</t>
  </si>
  <si>
    <t xml:space="preserve">MARINO ATTILIO SRL</t>
  </si>
  <si>
    <t xml:space="preserve">12.05.2025</t>
  </si>
  <si>
    <t xml:space="preserve">NIKANTE COSTRUZIONI SRL/IIT63F0818903800000000013832/CRO:56132599509</t>
  </si>
  <si>
    <t xml:space="preserve">HYSOMAR SOCIETA' COOPERATIVA</t>
  </si>
  <si>
    <t xml:space="preserve">PLURIMA SOFTWARE SRL</t>
  </si>
  <si>
    <t xml:space="preserve"> 17.06.2025</t>
  </si>
  <si>
    <t xml:space="preserve">SPEED SRL/IIT09K0306902478100000018672/CRO:56132599711</t>
  </si>
  <si>
    <t xml:space="preserve">17.06.2025 </t>
  </si>
  <si>
    <t xml:space="preserve">EDIL GALVEN S.R.L</t>
  </si>
  <si>
    <t xml:space="preserve">04.06.2025</t>
  </si>
  <si>
    <t xml:space="preserve">CAIRORCS MEDIA S.P.A./IIT10P0306909537100000008862/CRO:56132599900</t>
  </si>
  <si>
    <t xml:space="preserve">C.R.G. COSTRUZIONI SRL</t>
  </si>
  <si>
    <t xml:space="preserve">FT N. 15 </t>
  </si>
  <si>
    <t xml:space="preserve">CONSOLIDAMENTI &amp; DISSESTI SRL</t>
  </si>
  <si>
    <t xml:space="preserve">22.05.2025 </t>
  </si>
  <si>
    <t xml:space="preserve">CAIRORCS MEDIA S.P.A./IIT10P0306909537100000008862/CRO:56132600102</t>
  </si>
  <si>
    <t xml:space="preserve">CONSORZIO STABILE OLIMPIA/IIT64O0200816202000102542942/CRO:56132600304</t>
  </si>
  <si>
    <t xml:space="preserve">02.04.2025</t>
  </si>
  <si>
    <t xml:space="preserve">COSTABILE ENRICO/IIT70K0306916206100000018031/CRO:56134599300</t>
  </si>
  <si>
    <t xml:space="preserve">FT N. 18</t>
  </si>
  <si>
    <t xml:space="preserve">MARRA GIOVANNI</t>
  </si>
  <si>
    <t xml:space="preserve">16.05.2025</t>
  </si>
  <si>
    <t xml:space="preserve">DE ROSE PINO/IIT62L0760116200001058991470/CRO:56134599502</t>
  </si>
  <si>
    <t xml:space="preserve">ROMEI ROBERTO</t>
  </si>
  <si>
    <t xml:space="preserve">DE SANTIS AMEDEO/IIT05R0760116200000065248783/CRO:56134599603</t>
  </si>
  <si>
    <t xml:space="preserve">FT N. 1353</t>
  </si>
  <si>
    <t xml:space="preserve">01.07.2025</t>
  </si>
  <si>
    <t xml:space="preserve">NICOLETTI VINCENZO/IIT97U0760116200001016090522/CRO:56134599704</t>
  </si>
  <si>
    <t xml:space="preserve">CONSORZIO STABILE COSTRUENDO S</t>
  </si>
  <si>
    <t xml:space="preserve">FT N. 108-E  </t>
  </si>
  <si>
    <t xml:space="preserve">02.07.2025</t>
  </si>
  <si>
    <t xml:space="preserve">ZINNA MANUEL/IIT53K0100542830000000011733/CRO:56134599805</t>
  </si>
  <si>
    <t xml:space="preserve">ACRI SALVATORE</t>
  </si>
  <si>
    <t xml:space="preserve">08.05.2025</t>
  </si>
  <si>
    <t xml:space="preserve">MIND SRL/IIT49M0103016201000001347202/CRO:56134599906</t>
  </si>
  <si>
    <t xml:space="preserve">ROMEO ANTONINO</t>
  </si>
  <si>
    <t xml:space="preserve">25.05.2025</t>
  </si>
  <si>
    <t xml:space="preserve">STAMMENA LUIGI</t>
  </si>
  <si>
    <t xml:space="preserve">FT N. 23</t>
  </si>
  <si>
    <t xml:space="preserve">21.05.2025</t>
  </si>
  <si>
    <t xml:space="preserve">FILICE FRANCESCO/IIT93S0760116200000001514294/CRO:56134600108</t>
  </si>
  <si>
    <t xml:space="preserve">MARTORANO FRANCESCO</t>
  </si>
  <si>
    <t xml:space="preserve">ACCIARDI ROSARIO RAFFAELE</t>
  </si>
  <si>
    <t xml:space="preserve">FT N. 7 </t>
  </si>
  <si>
    <t xml:space="preserve">SIM INGEGNERIA S.R.L./IIT46B0200880621000105455078/CRO:56134600310</t>
  </si>
  <si>
    <t xml:space="preserve">TASSONE ROCCO</t>
  </si>
  <si>
    <t xml:space="preserve">25.02.2025</t>
  </si>
  <si>
    <t xml:space="preserve">VALLONE SALVATORE</t>
  </si>
  <si>
    <t xml:space="preserve">24.02.2025</t>
  </si>
  <si>
    <t xml:space="preserve">CONDELLI DOMENICO/IIT14B0760116300000026220921/CRO:56134600512</t>
  </si>
  <si>
    <t xml:space="preserve">MASTROMATTEI ROBERTO</t>
  </si>
  <si>
    <t xml:space="preserve">21.03.2025</t>
  </si>
  <si>
    <t xml:space="preserve">SPANO' PAOLO</t>
  </si>
  <si>
    <t xml:space="preserve">VECCHIO PASQUALE FRANCESCO/IIT91U0306905741100000002012/CRO:56135065710</t>
  </si>
  <si>
    <t xml:space="preserve">FT N. 17</t>
  </si>
  <si>
    <t xml:space="preserve">ZINNO LUIGI GIUSEPPE</t>
  </si>
  <si>
    <t xml:space="preserve">VELTRI ARTURO/IIT71X0306234210000002263372/CRO:56135065912</t>
  </si>
  <si>
    <t xml:space="preserve">VELTRI ARTURO</t>
  </si>
  <si>
    <t xml:space="preserve">20.05.2025</t>
  </si>
  <si>
    <t xml:space="preserve">CERVAROLO INGEGNERIA SRL/IIT38C0306981070100000001439/CRO:56135066101</t>
  </si>
  <si>
    <t xml:space="preserve">STRAFACE ROBERTA</t>
  </si>
  <si>
    <t xml:space="preserve">FT N. 11</t>
  </si>
  <si>
    <t xml:space="preserve">PETRELLI PASQUALE/IIT76F0306981070100000001068/CRO:56135066303</t>
  </si>
  <si>
    <t xml:space="preserve">TURCO MICHELE</t>
  </si>
  <si>
    <t xml:space="preserve">28.03.2025</t>
  </si>
  <si>
    <t xml:space="preserve">LONARDO LESTER/IIT48B0760115000001006651408/CRO:56135066404</t>
  </si>
  <si>
    <t xml:space="preserve">FT N. 10</t>
  </si>
  <si>
    <t xml:space="preserve">SCARNATI GAETANO/IIT68E0306916200100000004452/CRO:56135066505</t>
  </si>
  <si>
    <t xml:space="preserve">CERVAROLO GIUSEPPE</t>
  </si>
  <si>
    <t xml:space="preserve">FT N. 36</t>
  </si>
  <si>
    <t xml:space="preserve"> 24.04.2025</t>
  </si>
  <si>
    <t xml:space="preserve">LIFE SRL/IIT10M0818941140000000005355/CRO:56135066707</t>
  </si>
  <si>
    <t xml:space="preserve">MIRACCO ANNA MARIA</t>
  </si>
  <si>
    <t xml:space="preserve">03.05.2025</t>
  </si>
  <si>
    <t xml:space="preserve">DE SANTIS AMEDEO/IIT05R0760116200000065248783/CRO:56135066909</t>
  </si>
  <si>
    <t xml:space="preserve">GRANATA CARMELO/IIT44O0306234210000000624977/CRO:56135067010</t>
  </si>
  <si>
    <t xml:space="preserve">16.05.2025 </t>
  </si>
  <si>
    <t xml:space="preserve">CALOMINO NORA/IIT04T0100516200000000006260/CRO:56135067111</t>
  </si>
  <si>
    <t xml:space="preserve">FERRO UMBERTO</t>
  </si>
  <si>
    <t xml:space="preserve">15.05.2025 </t>
  </si>
  <si>
    <t xml:space="preserve">CALOMINO NORA/IIT04T0100516200000000006260/CRO:56135067212</t>
  </si>
  <si>
    <t xml:space="preserve">MARAZZITA SANTO</t>
  </si>
  <si>
    <t xml:space="preserve">P.O.</t>
  </si>
  <si>
    <t xml:space="preserve">19.05.2025</t>
  </si>
  <si>
    <t xml:space="preserve">FRAGALE FRANCESCO/IIT47K0103088800000000370773/CRO:56135067300</t>
  </si>
  <si>
    <t xml:space="preserve">FT N. 12</t>
  </si>
  <si>
    <t xml:space="preserve">03.06.2025 </t>
  </si>
  <si>
    <t xml:space="preserve">DE MARCO ROBERTO/IIT76Q0306916206100000005454/CRO:56135067401</t>
  </si>
  <si>
    <t xml:space="preserve">PIT BUILDING SRL/IIT48O0825816200009000008451/CRO:56136231709</t>
  </si>
  <si>
    <t xml:space="preserve">VITA FILIPPO</t>
  </si>
  <si>
    <t xml:space="preserve">FT N. 6+8-2025 </t>
  </si>
  <si>
    <t xml:space="preserve">EDILBOTRO S.R.L./IIT37J0760104400001053784086/CRO:56136231911</t>
  </si>
  <si>
    <t xml:space="preserve">COGESP SRL UNIPERSONALE</t>
  </si>
  <si>
    <t xml:space="preserve">VIGLIANISI ANGELO/IIT54O0303216301010000000863/CRO:56136232100</t>
  </si>
  <si>
    <t xml:space="preserve">FIORITA FRANCESCO</t>
  </si>
  <si>
    <t xml:space="preserve">07.04.2025</t>
  </si>
  <si>
    <t xml:space="preserve">AG. ENTRATE-RISCOSSIONE</t>
  </si>
  <si>
    <t xml:space="preserve">FT 6+8-2025</t>
  </si>
  <si>
    <t xml:space="preserve">VIGLIANISI ANGELO/IIT54O0303216301010000000863/CRO:56136232302</t>
  </si>
  <si>
    <t xml:space="preserve">PERRI TRIVELL E COSTR SRL</t>
  </si>
  <si>
    <t xml:space="preserve">09.07.2025</t>
  </si>
  <si>
    <t xml:space="preserve">CO.I.V. SRL</t>
  </si>
  <si>
    <t xml:space="preserve">27.06.2025</t>
  </si>
  <si>
    <t xml:space="preserve">MISIANO SALVATORE/IIT60I0538742530000000189844/CRO:56136636501</t>
  </si>
  <si>
    <t xml:space="preserve">FALBO SRL</t>
  </si>
  <si>
    <t xml:space="preserve">07.07.2025</t>
  </si>
  <si>
    <t xml:space="preserve">DROSI PAOLO</t>
  </si>
  <si>
    <t xml:space="preserve">CAPUTO ANTONIO/IIT10T0538705742000043098505/CRO:56136636804</t>
  </si>
  <si>
    <t xml:space="preserve">BETA STUDIO SRL</t>
  </si>
  <si>
    <t xml:space="preserve">23.06.2025 </t>
  </si>
  <si>
    <t xml:space="preserve">STUDIO TELO  MAY FLY S.R.L./IIT14X0200812721000100169089/CRO:56136636905</t>
  </si>
  <si>
    <t xml:space="preserve">FT N. 30</t>
  </si>
  <si>
    <t xml:space="preserve">08.07.2025</t>
  </si>
  <si>
    <t xml:space="preserve">STUDIO FC  RR ASSOCIATI SRL</t>
  </si>
  <si>
    <t xml:space="preserve">26.06.2025 </t>
  </si>
  <si>
    <t xml:space="preserve">STUDIO TELO  MAY FLY S.R.L./IIT14X0200812721000100169089/CRO:56136637107</t>
  </si>
  <si>
    <t xml:space="preserve">RIZZO ANNUNCIATO</t>
  </si>
  <si>
    <t xml:space="preserve">10.07.2025</t>
  </si>
  <si>
    <t xml:space="preserve">SIFIL SRL</t>
  </si>
  <si>
    <t xml:space="preserve">FT N.11</t>
  </si>
  <si>
    <t xml:space="preserve">MADEO SIMONE GIOSUE/IIT38O0538716200000043070605/CRO:56137012100</t>
  </si>
  <si>
    <t xml:space="preserve">F.LLI VINCIGUERRA PERFORAZIONI</t>
  </si>
  <si>
    <t xml:space="preserve">MAGNIFICO RODOLFO/IIT75T0706280820000000400245/CRO:56137012201</t>
  </si>
  <si>
    <t xml:space="preserve">STUDIO TECNICO ASSOCIATO NEMES</t>
  </si>
  <si>
    <t xml:space="preserve">18.06.2025</t>
  </si>
  <si>
    <t xml:space="preserve">MAGNIFICO MARIA VIVIANA/IIT19C0306980884100000006328/CRO:56137012302</t>
  </si>
  <si>
    <t xml:space="preserve">CROCETTI GIUSEPPE</t>
  </si>
  <si>
    <t xml:space="preserve">27.05.2025 </t>
  </si>
  <si>
    <t xml:space="preserve">FT N. 1270</t>
  </si>
  <si>
    <t xml:space="preserve">IDROMATY SRL/IIT13E0306916344100000002025/CRO:56137013009</t>
  </si>
  <si>
    <t xml:space="preserve">05.07.2025</t>
  </si>
  <si>
    <t xml:space="preserve">VELTRI CARMINE/IIT87H0825841210011000004097/CRO:56139899905</t>
  </si>
  <si>
    <t xml:space="preserve">ALBANESE GIOVANNI</t>
  </si>
  <si>
    <t xml:space="preserve">26.06.2025</t>
  </si>
  <si>
    <t xml:space="preserve">SCARCELLI GIUSEPPE</t>
  </si>
  <si>
    <t xml:space="preserve">23.06.2025</t>
  </si>
  <si>
    <t xml:space="preserve">IDROMATY SRL/IIT84E0321116900052622232040/CRO:56140420006</t>
  </si>
  <si>
    <t xml:space="preserve">08.07.2025 </t>
  </si>
  <si>
    <t xml:space="preserve">MEDIATI GIUSEPPE/IIT12D0306234210000000961836/CRO:56140420208</t>
  </si>
  <si>
    <t xml:space="preserve">FT N. 31</t>
  </si>
  <si>
    <t xml:space="preserve">FT N. 28</t>
  </si>
  <si>
    <t xml:space="preserve"> 05.07.2025</t>
  </si>
  <si>
    <t xml:space="preserve">PEZZO ALESSANDRA/IIT13T0306234210000001072192/CRO:56140420410</t>
  </si>
  <si>
    <t xml:space="preserve">AIELLO RATTA  GIUSEPPE</t>
  </si>
  <si>
    <t xml:space="preserve">08.01.2025</t>
  </si>
  <si>
    <t xml:space="preserve">IMPERSONDA DI BONGIOVANNI SRL</t>
  </si>
  <si>
    <t xml:space="preserve">FT N. 42</t>
  </si>
  <si>
    <t xml:space="preserve"> 20.06.2025</t>
  </si>
  <si>
    <t xml:space="preserve">IMPERSONDA DI BONGIOVANNI SAS/IIT44B0100542840000000007740/CRO:56140420612</t>
  </si>
  <si>
    <t xml:space="preserve">RUSSO SALVATORE</t>
  </si>
  <si>
    <t xml:space="preserve">24.05.2025</t>
  </si>
  <si>
    <t xml:space="preserve">CONIGLIO TULLIO</t>
  </si>
  <si>
    <t xml:space="preserve">MARTORELLA EDMONDO/IIT06S0200880671000106186969/CRO:56140420801</t>
  </si>
  <si>
    <t xml:space="preserve">SCALESE GERMANA</t>
  </si>
  <si>
    <t xml:space="preserve">BATTAGLIA RAFFAELE/IIT92M0306904439100000009579/CRO:56144275301</t>
  </si>
  <si>
    <t xml:space="preserve">SECRETI ANTONIO</t>
  </si>
  <si>
    <t xml:space="preserve">LA SCALA PINO/IIT08E0100542840000000007149/CRO:56144275402</t>
  </si>
  <si>
    <t xml:space="preserve">FUNARO ERNESTO</t>
  </si>
  <si>
    <t xml:space="preserve">IORFIDA MASSIMO/IIT97K0303242770010000330492/CRO:56144275604</t>
  </si>
  <si>
    <t xml:space="preserve">GIOSA SRL</t>
  </si>
  <si>
    <t xml:space="preserve">25.06.2025</t>
  </si>
  <si>
    <t xml:space="preserve">FUNARO MICHELE</t>
  </si>
  <si>
    <t xml:space="preserve">LA SERRA CRISTINA/IIT65V0306234210000000916200/CRO:56144275806</t>
  </si>
  <si>
    <t xml:space="preserve">BETA STUDIO SRL/IIT44P0103012194000001012709/CRO:56144275907</t>
  </si>
  <si>
    <t xml:space="preserve">FERA GIULIANO</t>
  </si>
  <si>
    <t xml:space="preserve">FT N. 26</t>
  </si>
  <si>
    <t xml:space="preserve">CUNDARI FERDINANDO/IIT50Z0306912117100000012752/CRO:56144870108</t>
  </si>
  <si>
    <t xml:space="preserve">FT N. 32</t>
  </si>
  <si>
    <t xml:space="preserve"> 07.07.2025</t>
  </si>
  <si>
    <t xml:space="preserve">CUNDARI FERDINANDO/IIT50Z0306912117100000012752/CRO:56144870209</t>
  </si>
  <si>
    <t xml:space="preserve">FT N. 14</t>
  </si>
  <si>
    <t xml:space="preserve">04.07.2025</t>
  </si>
  <si>
    <t xml:space="preserve">PROCOPIO FABIO/IIT45F0200804403000010722238/CRO:56146141003</t>
  </si>
  <si>
    <t xml:space="preserve"> 01.07.2025</t>
  </si>
  <si>
    <t xml:space="preserve">ECOCONTROL SRL</t>
  </si>
  <si>
    <t xml:space="preserve">FT N. 477</t>
  </si>
  <si>
    <t xml:space="preserve"> 30.06.2025</t>
  </si>
  <si>
    <t xml:space="preserve">VALENTINI SIMONE/IIT36A0538780670000043080889/CRO:56146141205</t>
  </si>
  <si>
    <t xml:space="preserve">CANETTI BENITO/IIT07N0200816202000104972679/CRO:56146141306</t>
  </si>
  <si>
    <t xml:space="preserve">SALATINO FRANCESCO/IIT18F0103016201000001496248/CRO:56146141407</t>
  </si>
  <si>
    <t xml:space="preserve">NICOTERA PASQUALE</t>
  </si>
  <si>
    <t xml:space="preserve">RICERCHE D ACQUA SRL/IIT90R0538703800000001378776/CRO:56147254611</t>
  </si>
  <si>
    <t xml:space="preserve">MEDIATI GIUSEPPE</t>
  </si>
  <si>
    <t xml:space="preserve">QUINTO MASSIMO</t>
  </si>
  <si>
    <t xml:space="preserve">FT N. 30 </t>
  </si>
  <si>
    <t xml:space="preserve">16.07.2025</t>
  </si>
  <si>
    <t xml:space="preserve">VIBO HOSPITAL SERVICE S.P.A./IIT86K0306912208100000006280/CRO:56147254800</t>
  </si>
  <si>
    <t xml:space="preserve">19.07.2025</t>
  </si>
  <si>
    <t xml:space="preserve">22.07.2025</t>
  </si>
  <si>
    <t xml:space="preserve">ALGIERI FRANCESCO SRL UNIPERSO/IIT09Z0200816202000105784427/CRO:56150439308</t>
  </si>
  <si>
    <t xml:space="preserve">17.07.2025</t>
  </si>
  <si>
    <t xml:space="preserve">29.07.2025</t>
  </si>
  <si>
    <t xml:space="preserve">TALARICO TOMMASO/IIT55J0306904439100000012260/CRO:56150439510</t>
  </si>
  <si>
    <t xml:space="preserve">RODA  MARI NATASHA</t>
  </si>
  <si>
    <t xml:space="preserve">TALARICO SILVIA/IIT35M0306904439100000011672/CRO:56150439712</t>
  </si>
  <si>
    <t xml:space="preserve">MARINO ORIETTA</t>
  </si>
  <si>
    <t xml:space="preserve">FT N. 6</t>
  </si>
  <si>
    <t xml:space="preserve">30.05.2025</t>
  </si>
  <si>
    <t xml:space="preserve">TALARICO PAOLA/IIT56G0306904439100000011735/CRO:56150439800</t>
  </si>
  <si>
    <t xml:space="preserve">NUCERA SALVATORE</t>
  </si>
  <si>
    <t xml:space="preserve">INFELISE EZIO/IIT56F0709142800000000002517/CRO:56150439901</t>
  </si>
  <si>
    <t xml:space="preserve">PRO GEN SOC. COOP.</t>
  </si>
  <si>
    <t xml:space="preserve">11.07.2025</t>
  </si>
  <si>
    <t xml:space="preserve">LA SERRA CRISTINA/IIT65V0306234210000000916200/CRO:56150440002</t>
  </si>
  <si>
    <t xml:space="preserve">OLIVADOTI SALVATORE</t>
  </si>
  <si>
    <t xml:space="preserve">15.06.2025 </t>
  </si>
  <si>
    <t xml:space="preserve">GEOSEC SRL/IIT54U0707265690000000134047/CRO:56150440103</t>
  </si>
  <si>
    <t xml:space="preserve">FT N. 35</t>
  </si>
  <si>
    <t xml:space="preserve">CUFFARO SALVATORE/IIT82C0306904439100000003995/CRO:56150440507</t>
  </si>
  <si>
    <t xml:space="preserve">POLIMENI TOMMASO</t>
  </si>
  <si>
    <t xml:space="preserve">11.07.2025 </t>
  </si>
  <si>
    <t xml:space="preserve">FALVO FABIO/IIT71G0306904439100000007973/CRO:56150440608</t>
  </si>
  <si>
    <t xml:space="preserve">SIMPLY PA SRLS</t>
  </si>
  <si>
    <t xml:space="preserve">PAPALEO FILOMENA/IIT51N0706676410000000113671/CRO:56150440709</t>
  </si>
  <si>
    <t xml:space="preserve">EDIL SIMPATY SRL/IIT70O0306939782100000006138/CRO:56151764008</t>
  </si>
  <si>
    <t xml:space="preserve">21.07.2025</t>
  </si>
  <si>
    <t xml:space="preserve">RUSSO IVANO</t>
  </si>
  <si>
    <t xml:space="preserve">STAROPOLI FRANCESCO/IIT13K0306942833100000006034/CRO:56151764210</t>
  </si>
  <si>
    <t xml:space="preserve">MAGURNO DANILO</t>
  </si>
  <si>
    <t xml:space="preserve">FT N. 38</t>
  </si>
  <si>
    <t xml:space="preserve">30.07.2025</t>
  </si>
  <si>
    <t xml:space="preserve">CALABRIA PERFORAZIONI S.R.L./IIT44A0706280820000000128126/CRO:56151764412</t>
  </si>
  <si>
    <t xml:space="preserve">FT N. 34</t>
  </si>
  <si>
    <t xml:space="preserve">MOTTA GIOVANNI</t>
  </si>
  <si>
    <t xml:space="preserve">23.07.2025</t>
  </si>
  <si>
    <t xml:space="preserve">FRANCO LIVIO</t>
  </si>
  <si>
    <t xml:space="preserve">HYPRO SRL</t>
  </si>
  <si>
    <t xml:space="preserve">FT N. 169</t>
  </si>
  <si>
    <t xml:space="preserve">TEA ENGINEERING S.R.L.</t>
  </si>
  <si>
    <t xml:space="preserve">FT N. 50</t>
  </si>
  <si>
    <t xml:space="preserve">30.04.2025</t>
  </si>
  <si>
    <t xml:space="preserve">FT N. 76</t>
  </si>
  <si>
    <t xml:space="preserve"> 25.07.2025</t>
  </si>
  <si>
    <t xml:space="preserve">CASTELLUCCI SERENA</t>
  </si>
  <si>
    <t xml:space="preserve">LONGO ANTONIO</t>
  </si>
  <si>
    <t xml:space="preserve">EDILMASSARO SRL</t>
  </si>
  <si>
    <t xml:space="preserve">C.I.S.A.F. SPA</t>
  </si>
  <si>
    <t xml:space="preserve">FT N. 121</t>
  </si>
  <si>
    <t xml:space="preserve">FILANDRO TIZIANO/IIT11Z0301503200000002519216/CRO:56151764601</t>
  </si>
  <si>
    <t xml:space="preserve">23.07.2025 </t>
  </si>
  <si>
    <t xml:space="preserve">SCARAMOZZINO PAOLO PASQUALE</t>
  </si>
  <si>
    <t xml:space="preserve">14.07.2025</t>
  </si>
  <si>
    <t xml:space="preserve">SCARCELLI CRISTIAN/IIT61S0306916206100000015083/CRO:56151764803</t>
  </si>
  <si>
    <t xml:space="preserve">FT N. 122</t>
  </si>
  <si>
    <t xml:space="preserve">I.P.G. SNC</t>
  </si>
  <si>
    <t xml:space="preserve">FT N. 182</t>
  </si>
  <si>
    <t xml:space="preserve">NIKANTE COSTRUZIONI SRL</t>
  </si>
  <si>
    <t xml:space="preserve">ROGU COSTRUZIONI SRL</t>
  </si>
  <si>
    <t xml:space="preserve">FT N. 1-79</t>
  </si>
  <si>
    <t xml:space="preserve">FT N. 1-80</t>
  </si>
  <si>
    <t xml:space="preserve">VENEZIANO COSTRUZIONI SRL</t>
  </si>
  <si>
    <t xml:space="preserve">BRASACCHIO CLAUDIA</t>
  </si>
  <si>
    <t xml:space="preserve">22.04.2025</t>
  </si>
  <si>
    <t xml:space="preserve">ARTUSA GAETANO</t>
  </si>
  <si>
    <t xml:space="preserve">COSTABILE ENRICO</t>
  </si>
  <si>
    <t xml:space="preserve">FT 11</t>
  </si>
  <si>
    <t xml:space="preserve">31.07.2025</t>
  </si>
  <si>
    <t xml:space="preserve">FEDERICO GIULIO</t>
  </si>
  <si>
    <t xml:space="preserve">10.06.2025 </t>
  </si>
  <si>
    <t xml:space="preserve">BARBALACE RAFFAELE</t>
  </si>
  <si>
    <t xml:space="preserve">FT 25-2025</t>
  </si>
  <si>
    <t xml:space="preserve">PROGEN SRL/IIT86R0200816934000500084330/CRO:56151764904</t>
  </si>
  <si>
    <t xml:space="preserve">REDA ANTONIO</t>
  </si>
  <si>
    <t xml:space="preserve">RESTUCCIA ANTONINO FRANCESCO</t>
  </si>
  <si>
    <t xml:space="preserve"> 03.07.2025</t>
  </si>
  <si>
    <t xml:space="preserve"> 07.04.2025</t>
  </si>
  <si>
    <t xml:space="preserve"> 27.05.2025 </t>
  </si>
  <si>
    <t xml:space="preserve">FT N. 4 </t>
  </si>
  <si>
    <t xml:space="preserve">AIELLO RATTA' GIUSEPPE</t>
  </si>
  <si>
    <t xml:space="preserve"> 08.07.2025 </t>
  </si>
  <si>
    <t xml:space="preserve"> 04.07.2025</t>
  </si>
  <si>
    <t xml:space="preserve">AGTECNO SRL</t>
  </si>
  <si>
    <t xml:space="preserve">BRUNO SERAFINO SRL</t>
  </si>
  <si>
    <t xml:space="preserve">FT N. 68</t>
  </si>
  <si>
    <t xml:space="preserve">14.07.25 </t>
  </si>
  <si>
    <t xml:space="preserve">FT N. 108/E</t>
  </si>
  <si>
    <t xml:space="preserve">01.07.2025 </t>
  </si>
  <si>
    <t xml:space="preserve">STUDIO FC &amp; RR ASSOCIATI SRL</t>
  </si>
  <si>
    <t xml:space="preserve"> 26.06.2025</t>
  </si>
  <si>
    <t xml:space="preserve"> 27.06.2025</t>
  </si>
  <si>
    <t xml:space="preserve">20.06.2025 </t>
  </si>
  <si>
    <t xml:space="preserve">FT N. 21 </t>
  </si>
  <si>
    <t xml:space="preserve">FT N. 25 </t>
  </si>
  <si>
    <t xml:space="preserve"> 17.07.2025</t>
  </si>
  <si>
    <t xml:space="preserve">25.07.2025</t>
  </si>
  <si>
    <t xml:space="preserve">FT N. 50 </t>
  </si>
  <si>
    <t xml:space="preserve">17.07.2025 </t>
  </si>
  <si>
    <t xml:space="preserve">FT N. 69</t>
  </si>
  <si>
    <t xml:space="preserve">14.07.25</t>
  </si>
  <si>
    <t xml:space="preserve">FT N. 24</t>
  </si>
  <si>
    <t xml:space="preserve">26.08.2025</t>
  </si>
  <si>
    <t xml:space="preserve"> 1-09-2025</t>
  </si>
  <si>
    <t xml:space="preserve">URANIA COSTRUZIONI SRL</t>
  </si>
  <si>
    <t xml:space="preserve">05.08.2025 </t>
  </si>
  <si>
    <t xml:space="preserve">E.CO S.R.L.</t>
  </si>
  <si>
    <t xml:space="preserve">FT N. 41</t>
  </si>
  <si>
    <t xml:space="preserve">15.07.2025</t>
  </si>
  <si>
    <t xml:space="preserve">SIRIANNI SRL</t>
  </si>
  <si>
    <t xml:space="preserve"> 05.08.2025 </t>
  </si>
  <si>
    <t xml:space="preserve">04.06.25</t>
  </si>
  <si>
    <t xml:space="preserve">STUDIO ASS. GEOSTRU DI F.  C.</t>
  </si>
  <si>
    <t xml:space="preserve">01.08.2025</t>
  </si>
  <si>
    <t xml:space="preserve">ISABELLA FABIO</t>
  </si>
  <si>
    <t xml:space="preserve">24.07.2025</t>
  </si>
  <si>
    <t xml:space="preserve">MUSTARA COSTRUZIONI SRL</t>
  </si>
  <si>
    <t xml:space="preserve">FT N. 1-1-7</t>
  </si>
  <si>
    <t xml:space="preserve">26.08.2025 </t>
  </si>
  <si>
    <t xml:space="preserve">FT N. 137</t>
  </si>
  <si>
    <t xml:space="preserve">SASSI VALERIO</t>
  </si>
  <si>
    <t xml:space="preserve">28.07.2025</t>
  </si>
  <si>
    <t xml:space="preserve">STUDIO TELO  MAY FLY S.R.L.</t>
  </si>
  <si>
    <t xml:space="preserve">04.08.2025</t>
  </si>
  <si>
    <t xml:space="preserve">AMENDOLA GIUSEPPE</t>
  </si>
  <si>
    <t xml:space="preserve">CALCESTRUZZI VELTRI SRL</t>
  </si>
  <si>
    <t xml:space="preserve">15.02.2024</t>
  </si>
  <si>
    <t xml:space="preserve">G.E.V. NEW EVOLUTION SRL</t>
  </si>
  <si>
    <t xml:space="preserve">25.07.2024</t>
  </si>
  <si>
    <t xml:space="preserve">UNIBUILD CONS STABILE SCARL</t>
  </si>
  <si>
    <t xml:space="preserve">10.09.2025</t>
  </si>
  <si>
    <t xml:space="preserve">RICERCA SVILUPPO E TECN SRL</t>
  </si>
  <si>
    <t xml:space="preserve">05.08.2025</t>
  </si>
  <si>
    <t xml:space="preserve">SP COSTRUZIONI S.R.L.</t>
  </si>
  <si>
    <t xml:space="preserve">FT N. 55</t>
  </si>
  <si>
    <t xml:space="preserve"> 05.09.2025</t>
  </si>
  <si>
    <t xml:space="preserve">02.05.2025 </t>
  </si>
  <si>
    <t xml:space="preserve">COLUCCI MATTEO</t>
  </si>
  <si>
    <t xml:space="preserve"> 03.09.2025</t>
  </si>
  <si>
    <t xml:space="preserve">PASSAFARO GIOVANNI SRL</t>
  </si>
  <si>
    <t xml:space="preserve">FT N. 83</t>
  </si>
  <si>
    <t xml:space="preserve">18.10.2024 </t>
  </si>
  <si>
    <t xml:space="preserve">C.I.G.I.T. SOCIETA  COOPERATIV</t>
  </si>
  <si>
    <t xml:space="preserve">03.07.2025 </t>
  </si>
  <si>
    <t xml:space="preserve">14.07.2025 </t>
  </si>
  <si>
    <t xml:space="preserve"> FT N. 10</t>
  </si>
  <si>
    <t xml:space="preserve">31.07.2025 </t>
  </si>
  <si>
    <t xml:space="preserve"> 30.07.2025</t>
  </si>
  <si>
    <t xml:space="preserve">FT N. 1/79</t>
  </si>
  <si>
    <t xml:space="preserve">FT N. 1/80</t>
  </si>
  <si>
    <t xml:space="preserve"> FT N. 69</t>
  </si>
  <si>
    <t xml:space="preserve">27.08.2025</t>
  </si>
  <si>
    <t xml:space="preserve">TUCCI PAOLA</t>
  </si>
  <si>
    <t xml:space="preserve">20.06.2025</t>
  </si>
  <si>
    <t xml:space="preserve">17.09.2025</t>
  </si>
  <si>
    <t xml:space="preserve">CONSORZIO STABILE ECIT</t>
  </si>
  <si>
    <t xml:space="preserve">CONPAT SCARL</t>
  </si>
  <si>
    <t xml:space="preserve">FT N. 2590</t>
  </si>
  <si>
    <t xml:space="preserve">28.08.2025</t>
  </si>
  <si>
    <t xml:space="preserve">FT N. 363</t>
  </si>
  <si>
    <t xml:space="preserve">08.09.2025</t>
  </si>
  <si>
    <t xml:space="preserve">TORSTEN COSTRUZIONI S.R.L.</t>
  </si>
  <si>
    <t xml:space="preserve">FT N. 201</t>
  </si>
  <si>
    <t xml:space="preserve">19.09.2025</t>
  </si>
  <si>
    <t xml:space="preserve">06.08.2025</t>
  </si>
  <si>
    <t xml:space="preserve">MARREL SRL</t>
  </si>
  <si>
    <t xml:space="preserve">FT N. 1-34</t>
  </si>
  <si>
    <t xml:space="preserve">ESSE INGEGNERIA SRL</t>
  </si>
  <si>
    <t xml:space="preserve">23.09.2025</t>
  </si>
  <si>
    <t xml:space="preserve">FT N. 1-12</t>
  </si>
  <si>
    <t xml:space="preserve">12.02.2025</t>
  </si>
  <si>
    <t xml:space="preserve">PERRI FELICE</t>
  </si>
  <si>
    <t xml:space="preserve">02.09.2025</t>
  </si>
  <si>
    <t xml:space="preserve">indicatore di tempestività dei pagamenti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</si>
</sst>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€-410]\ #,##0.00;[RED]\-[$€-410]\ #,##0.00"/>
    <numFmt numFmtId="166" formatCode="d/m/yyyy"/>
    <numFmt numFmtId="167" formatCode="dd/mm/yyyy"/>
    <numFmt numFmtId="168" formatCode="_-* #,##0.00\ [$€-410]_-;\-* #,##0.00\ [$€-410]_-;_-* \-??\ [$€-410]_-;_-@_-"/>
    <numFmt numFmtId="169" formatCode="General"/>
    <numFmt numFmtId="170" formatCode="#,##0.00\ [$€]"/>
    <numFmt numFmtId="171" formatCode="_-* #,##0.00&quot; €&quot;_-;\-* #,##0.00&quot; €&quot;_-;_-* \-??&quot; €&quot;_-;_-@_-"/>
    <numFmt numFmtId="172" formatCode="#,##0.00_ ;\-#,##0.00\ 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 Light"/>
      <family val="2"/>
      <charset val="1"/>
    </font>
    <font>
      <b val="true"/>
      <sz val="9"/>
      <color rgb="FF000000"/>
      <name val="Calibri Light"/>
      <family val="2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 Light"/>
      <family val="2"/>
      <charset val="1"/>
    </font>
    <font>
      <sz val="4"/>
      <color rgb="FF000000"/>
      <name val="Calibri"/>
      <family val="2"/>
      <charset val="1"/>
    </font>
    <font>
      <b val="true"/>
      <sz val="11"/>
      <color rgb="FF000000"/>
      <name val="Calibri Light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2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00"/>
  <sheetViews>
    <sheetView showFormulas="false" showGridLines="true" showRowColHeaders="true" showZeros="true" rightToLeft="false" tabSelected="true" showOutlineSymbols="true" defaultGridColor="true" view="normal" topLeftCell="A1" colorId="64" zoomScale="88" zoomScaleNormal="88" zoomScalePageLayoutView="100" workbookViewId="0">
      <pane xSplit="0" ySplit="3135" topLeftCell="C1" activePane="bottomLeft" state="split"/>
      <selection pane="topLeft" activeCell="A1" activeCellId="0" sqref="A1"/>
      <selection pane="bottomLeft" activeCell="M323" activeCellId="0" sqref="C1:M323"/>
    </sheetView>
  </sheetViews>
  <sheetFormatPr defaultColWidth="8.71484375" defaultRowHeight="12.8" zeroHeight="false" outlineLevelRow="0" outlineLevelCol="0"/>
  <cols>
    <col collapsed="false" customWidth="false" hidden="false" outlineLevel="0" max="1" min="1" style="1" width="8.71"/>
    <col collapsed="false" customWidth="true" hidden="true" outlineLevel="0" max="2" min="2" style="1" width="25.24"/>
    <col collapsed="false" customWidth="true" hidden="false" outlineLevel="0" max="3" min="3" style="1" width="35.57"/>
    <col collapsed="false" customWidth="true" hidden="true" outlineLevel="0" max="4" min="4" style="2" width="81.08"/>
    <col collapsed="false" customWidth="true" hidden="false" outlineLevel="0" max="5" min="5" style="1" width="10.28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1" width="20.03"/>
    <col collapsed="false" customWidth="false" hidden="false" outlineLevel="0" max="16384" min="14" style="1" width="8.71"/>
  </cols>
  <sheetData>
    <row r="1" s="3" customFormat="true" ht="23.7" hidden="false" customHeight="true" outlineLevel="0" collapsed="false">
      <c r="D1" s="4"/>
      <c r="G1" s="5" t="s">
        <v>0</v>
      </c>
      <c r="H1" s="5"/>
      <c r="I1" s="5"/>
      <c r="J1" s="5"/>
      <c r="M1" s="6"/>
    </row>
    <row r="2" s="3" customFormat="true" ht="42" hidden="false" customHeight="true" outlineLevel="0" collapsed="false">
      <c r="B2" s="7" t="s">
        <v>1</v>
      </c>
      <c r="C2" s="8" t="s">
        <v>1</v>
      </c>
      <c r="D2" s="9"/>
      <c r="E2" s="8" t="s">
        <v>2</v>
      </c>
      <c r="F2" s="8" t="s">
        <v>3</v>
      </c>
      <c r="G2" s="10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11" t="s">
        <v>10</v>
      </c>
    </row>
    <row r="3" customFormat="false" ht="13.8" hidden="false" customHeight="false" outlineLevel="0" collapsed="false">
      <c r="B3" s="12" t="s">
        <v>11</v>
      </c>
      <c r="C3" s="13" t="s">
        <v>12</v>
      </c>
      <c r="D3" s="14"/>
      <c r="E3" s="15" t="s">
        <v>13</v>
      </c>
      <c r="F3" s="15" t="s">
        <v>14</v>
      </c>
      <c r="G3" s="16" t="n">
        <v>45838</v>
      </c>
      <c r="H3" s="17" t="n">
        <f aca="false">G3+30</f>
        <v>45868</v>
      </c>
      <c r="I3" s="18" t="n">
        <v>444</v>
      </c>
      <c r="J3" s="19" t="n">
        <v>45839</v>
      </c>
      <c r="K3" s="20" t="n">
        <v>1410.86</v>
      </c>
      <c r="L3" s="21" t="n">
        <f aca="false">H3-J3</f>
        <v>29</v>
      </c>
      <c r="M3" s="11" t="n">
        <f aca="false">K3*L3</f>
        <v>40914.94</v>
      </c>
    </row>
    <row r="4" customFormat="false" ht="13.8" hidden="false" customHeight="false" outlineLevel="0" collapsed="false">
      <c r="B4" s="12" t="s">
        <v>11</v>
      </c>
      <c r="C4" s="13" t="s">
        <v>15</v>
      </c>
      <c r="D4" s="14"/>
      <c r="E4" s="15" t="s">
        <v>16</v>
      </c>
      <c r="F4" s="15" t="s">
        <v>17</v>
      </c>
      <c r="G4" s="16" t="n">
        <v>45819</v>
      </c>
      <c r="H4" s="17" t="n">
        <f aca="false">G4+30</f>
        <v>45849</v>
      </c>
      <c r="I4" s="18" t="n">
        <v>450</v>
      </c>
      <c r="J4" s="19" t="n">
        <v>45840</v>
      </c>
      <c r="K4" s="20" t="n">
        <v>9840</v>
      </c>
      <c r="L4" s="21" t="n">
        <f aca="false">H4-J4</f>
        <v>9</v>
      </c>
      <c r="M4" s="11" t="n">
        <f aca="false">K4*L4</f>
        <v>88560</v>
      </c>
    </row>
    <row r="5" customFormat="false" ht="13.8" hidden="false" customHeight="false" outlineLevel="0" collapsed="false">
      <c r="B5" s="12" t="s">
        <v>11</v>
      </c>
      <c r="C5" s="13" t="s">
        <v>18</v>
      </c>
      <c r="D5" s="22"/>
      <c r="E5" s="15" t="s">
        <v>19</v>
      </c>
      <c r="F5" s="15" t="s">
        <v>20</v>
      </c>
      <c r="G5" s="16" t="n">
        <v>45831</v>
      </c>
      <c r="H5" s="17" t="n">
        <f aca="false">G5+30</f>
        <v>45861</v>
      </c>
      <c r="I5" s="18" t="n">
        <v>449</v>
      </c>
      <c r="J5" s="19" t="n">
        <v>45840</v>
      </c>
      <c r="K5" s="20" t="n">
        <v>13051.13</v>
      </c>
      <c r="L5" s="21" t="n">
        <f aca="false">H5-J5</f>
        <v>21</v>
      </c>
      <c r="M5" s="11" t="n">
        <f aca="false">K5*L5</f>
        <v>274073.73</v>
      </c>
    </row>
    <row r="6" customFormat="false" ht="13.8" hidden="false" customHeight="false" outlineLevel="0" collapsed="false">
      <c r="B6" s="12" t="s">
        <v>21</v>
      </c>
      <c r="C6" s="13" t="s">
        <v>22</v>
      </c>
      <c r="D6" s="22"/>
      <c r="E6" s="15" t="s">
        <v>23</v>
      </c>
      <c r="F6" s="15" t="s">
        <v>24</v>
      </c>
      <c r="G6" s="16" t="n">
        <v>45798</v>
      </c>
      <c r="H6" s="17" t="n">
        <f aca="false">G6+30</f>
        <v>45828</v>
      </c>
      <c r="I6" s="18" t="n">
        <v>448</v>
      </c>
      <c r="J6" s="19" t="n">
        <v>45840</v>
      </c>
      <c r="K6" s="20" t="n">
        <v>10162.38</v>
      </c>
      <c r="L6" s="21" t="n">
        <f aca="false">H6-J6</f>
        <v>-12</v>
      </c>
      <c r="M6" s="11" t="n">
        <f aca="false">K6*L6</f>
        <v>-121948.56</v>
      </c>
    </row>
    <row r="7" customFormat="false" ht="13.8" hidden="false" customHeight="false" outlineLevel="0" collapsed="false">
      <c r="B7" s="12" t="s">
        <v>11</v>
      </c>
      <c r="C7" s="13" t="s">
        <v>25</v>
      </c>
      <c r="D7" s="22"/>
      <c r="E7" s="15" t="s">
        <v>26</v>
      </c>
      <c r="F7" s="15" t="s">
        <v>27</v>
      </c>
      <c r="G7" s="16" t="n">
        <v>45838</v>
      </c>
      <c r="H7" s="17" t="n">
        <f aca="false">G7+30</f>
        <v>45868</v>
      </c>
      <c r="I7" s="18" t="n">
        <v>445</v>
      </c>
      <c r="J7" s="19" t="n">
        <v>45840</v>
      </c>
      <c r="K7" s="20" t="n">
        <v>520599.78</v>
      </c>
      <c r="L7" s="21" t="n">
        <f aca="false">H7-J7</f>
        <v>28</v>
      </c>
      <c r="M7" s="11" t="n">
        <f aca="false">K7*L7</f>
        <v>14576793.84</v>
      </c>
    </row>
    <row r="8" customFormat="false" ht="13.8" hidden="false" customHeight="false" outlineLevel="0" collapsed="false">
      <c r="B8" s="12" t="s">
        <v>28</v>
      </c>
      <c r="C8" s="13" t="s">
        <v>29</v>
      </c>
      <c r="D8" s="22"/>
      <c r="E8" s="15" t="s">
        <v>30</v>
      </c>
      <c r="F8" s="15" t="s">
        <v>31</v>
      </c>
      <c r="G8" s="16" t="n">
        <v>45811</v>
      </c>
      <c r="H8" s="17" t="n">
        <f aca="false">G8+30</f>
        <v>45841</v>
      </c>
      <c r="I8" s="18" t="n">
        <v>452</v>
      </c>
      <c r="J8" s="19" t="n">
        <v>45846</v>
      </c>
      <c r="K8" s="20" t="n">
        <v>842.33</v>
      </c>
      <c r="L8" s="21" t="n">
        <f aca="false">H8-J8</f>
        <v>-5</v>
      </c>
      <c r="M8" s="11" t="n">
        <f aca="false">K8*L8</f>
        <v>-4211.65</v>
      </c>
    </row>
    <row r="9" customFormat="false" ht="13.8" hidden="false" customHeight="false" outlineLevel="0" collapsed="false">
      <c r="B9" s="12" t="s">
        <v>32</v>
      </c>
      <c r="C9" s="13" t="s">
        <v>33</v>
      </c>
      <c r="D9" s="22"/>
      <c r="E9" s="15" t="s">
        <v>34</v>
      </c>
      <c r="F9" s="15" t="s">
        <v>35</v>
      </c>
      <c r="G9" s="16" t="n">
        <v>45840</v>
      </c>
      <c r="H9" s="17" t="n">
        <f aca="false">G9+30</f>
        <v>45870</v>
      </c>
      <c r="I9" s="18" t="n">
        <v>455</v>
      </c>
      <c r="J9" s="19" t="n">
        <v>45846</v>
      </c>
      <c r="K9" s="20" t="n">
        <v>3848</v>
      </c>
      <c r="L9" s="21" t="n">
        <f aca="false">H9-J9</f>
        <v>24</v>
      </c>
      <c r="M9" s="11" t="n">
        <f aca="false">K9*L9</f>
        <v>92352</v>
      </c>
    </row>
    <row r="10" customFormat="false" ht="13.8" hidden="false" customHeight="false" outlineLevel="0" collapsed="false">
      <c r="B10" s="12" t="s">
        <v>36</v>
      </c>
      <c r="C10" s="13" t="s">
        <v>37</v>
      </c>
      <c r="D10" s="22"/>
      <c r="E10" s="15" t="s">
        <v>38</v>
      </c>
      <c r="F10" s="15" t="s">
        <v>39</v>
      </c>
      <c r="G10" s="16" t="n">
        <v>45785</v>
      </c>
      <c r="H10" s="17" t="n">
        <f aca="false">G10+30</f>
        <v>45815</v>
      </c>
      <c r="I10" s="18" t="n">
        <v>457</v>
      </c>
      <c r="J10" s="19" t="n">
        <v>45846</v>
      </c>
      <c r="K10" s="20" t="n">
        <v>3393.79</v>
      </c>
      <c r="L10" s="21" t="n">
        <f aca="false">H10-J10</f>
        <v>-31</v>
      </c>
      <c r="M10" s="11" t="n">
        <f aca="false">K10*L10</f>
        <v>-105207.49</v>
      </c>
    </row>
    <row r="11" customFormat="false" ht="13.8" hidden="false" customHeight="false" outlineLevel="0" collapsed="false">
      <c r="B11" s="12" t="s">
        <v>40</v>
      </c>
      <c r="C11" s="13" t="s">
        <v>41</v>
      </c>
      <c r="D11" s="22"/>
      <c r="E11" s="15" t="s">
        <v>30</v>
      </c>
      <c r="F11" s="15" t="s">
        <v>42</v>
      </c>
      <c r="G11" s="16" t="n">
        <v>45814</v>
      </c>
      <c r="H11" s="17" t="n">
        <f aca="false">G11+30</f>
        <v>45844</v>
      </c>
      <c r="I11" s="18" t="n">
        <v>454</v>
      </c>
      <c r="J11" s="19" t="n">
        <v>45846</v>
      </c>
      <c r="K11" s="20" t="n">
        <v>7134.4</v>
      </c>
      <c r="L11" s="21" t="n">
        <f aca="false">H11-J11</f>
        <v>-2</v>
      </c>
      <c r="M11" s="11" t="n">
        <f aca="false">K11*L11</f>
        <v>-14268.8</v>
      </c>
    </row>
    <row r="12" customFormat="false" ht="13.8" hidden="false" customHeight="false" outlineLevel="0" collapsed="false">
      <c r="B12" s="12" t="s">
        <v>11</v>
      </c>
      <c r="C12" s="13" t="s">
        <v>43</v>
      </c>
      <c r="D12" s="22"/>
      <c r="E12" s="15" t="s">
        <v>44</v>
      </c>
      <c r="F12" s="15" t="s">
        <v>45</v>
      </c>
      <c r="G12" s="16" t="n">
        <v>45826</v>
      </c>
      <c r="H12" s="17" t="n">
        <f aca="false">G12+30</f>
        <v>45856</v>
      </c>
      <c r="I12" s="18" t="n">
        <v>453</v>
      </c>
      <c r="J12" s="19" t="n">
        <v>45846</v>
      </c>
      <c r="K12" s="20" t="n">
        <v>1722.6</v>
      </c>
      <c r="L12" s="21" t="n">
        <f aca="false">H12-J12</f>
        <v>10</v>
      </c>
      <c r="M12" s="11" t="n">
        <f aca="false">K12*L12</f>
        <v>17226</v>
      </c>
    </row>
    <row r="13" customFormat="false" ht="13.8" hidden="false" customHeight="false" outlineLevel="0" collapsed="false">
      <c r="B13" s="12" t="s">
        <v>11</v>
      </c>
      <c r="C13" s="13" t="s">
        <v>46</v>
      </c>
      <c r="D13" s="22"/>
      <c r="E13" s="15" t="s">
        <v>47</v>
      </c>
      <c r="F13" s="15" t="s">
        <v>48</v>
      </c>
      <c r="G13" s="16" t="n">
        <v>45819</v>
      </c>
      <c r="H13" s="17" t="n">
        <f aca="false">G13+30</f>
        <v>45849</v>
      </c>
      <c r="I13" s="18" t="n">
        <v>456</v>
      </c>
      <c r="J13" s="19" t="n">
        <v>45846</v>
      </c>
      <c r="K13" s="20" t="n">
        <v>25125.65</v>
      </c>
      <c r="L13" s="21" t="n">
        <f aca="false">H13-J13</f>
        <v>3</v>
      </c>
      <c r="M13" s="11" t="n">
        <f aca="false">K13*L13</f>
        <v>75376.95</v>
      </c>
    </row>
    <row r="14" customFormat="false" ht="13.8" hidden="false" customHeight="false" outlineLevel="0" collapsed="false">
      <c r="B14" s="12" t="s">
        <v>32</v>
      </c>
      <c r="C14" s="23" t="s">
        <v>49</v>
      </c>
      <c r="D14" s="22"/>
      <c r="E14" s="15" t="s">
        <v>50</v>
      </c>
      <c r="F14" s="15" t="s">
        <v>51</v>
      </c>
      <c r="G14" s="16" t="n">
        <v>45796</v>
      </c>
      <c r="H14" s="17" t="n">
        <f aca="false">G14+30</f>
        <v>45826</v>
      </c>
      <c r="I14" s="18" t="s">
        <v>52</v>
      </c>
      <c r="J14" s="19" t="n">
        <v>45847</v>
      </c>
      <c r="K14" s="20" t="n">
        <v>1210</v>
      </c>
      <c r="L14" s="21" t="n">
        <f aca="false">H14-J14</f>
        <v>-21</v>
      </c>
      <c r="M14" s="11" t="n">
        <f aca="false">K14*L14</f>
        <v>-25410</v>
      </c>
    </row>
    <row r="15" customFormat="false" ht="13.8" hidden="false" customHeight="false" outlineLevel="0" collapsed="false">
      <c r="B15" s="12" t="s">
        <v>32</v>
      </c>
      <c r="C15" s="23" t="s">
        <v>53</v>
      </c>
      <c r="D15" s="22"/>
      <c r="E15" s="15" t="s">
        <v>54</v>
      </c>
      <c r="F15" s="15" t="s">
        <v>55</v>
      </c>
      <c r="G15" s="16" t="n">
        <v>45814</v>
      </c>
      <c r="H15" s="17" t="n">
        <f aca="false">G15+30</f>
        <v>45844</v>
      </c>
      <c r="I15" s="18" t="s">
        <v>52</v>
      </c>
      <c r="J15" s="19" t="n">
        <v>45847</v>
      </c>
      <c r="K15" s="20" t="n">
        <v>23660.88</v>
      </c>
      <c r="L15" s="21" t="n">
        <f aca="false">H15-J15</f>
        <v>-3</v>
      </c>
      <c r="M15" s="11" t="n">
        <f aca="false">K15*L15</f>
        <v>-70982.64</v>
      </c>
    </row>
    <row r="16" customFormat="false" ht="13.8" hidden="false" customHeight="false" outlineLevel="0" collapsed="false">
      <c r="B16" s="12" t="s">
        <v>56</v>
      </c>
      <c r="C16" s="23" t="s">
        <v>57</v>
      </c>
      <c r="D16" s="22"/>
      <c r="E16" s="15" t="s">
        <v>58</v>
      </c>
      <c r="F16" s="15" t="s">
        <v>59</v>
      </c>
      <c r="G16" s="16" t="n">
        <v>45804</v>
      </c>
      <c r="H16" s="17" t="n">
        <f aca="false">G16+30</f>
        <v>45834</v>
      </c>
      <c r="I16" s="18" t="s">
        <v>52</v>
      </c>
      <c r="J16" s="19" t="n">
        <v>45847</v>
      </c>
      <c r="K16" s="20" t="n">
        <v>10468.78</v>
      </c>
      <c r="L16" s="21" t="n">
        <f aca="false">H16-J16</f>
        <v>-13</v>
      </c>
      <c r="M16" s="11" t="n">
        <f aca="false">K16*L16</f>
        <v>-136094.14</v>
      </c>
    </row>
    <row r="17" customFormat="false" ht="13.8" hidden="false" customHeight="false" outlineLevel="0" collapsed="false">
      <c r="B17" s="12" t="s">
        <v>60</v>
      </c>
      <c r="C17" s="23" t="s">
        <v>61</v>
      </c>
      <c r="D17" s="22"/>
      <c r="E17" s="15" t="s">
        <v>58</v>
      </c>
      <c r="F17" s="15" t="s">
        <v>59</v>
      </c>
      <c r="G17" s="16" t="n">
        <v>45804</v>
      </c>
      <c r="H17" s="17" t="n">
        <f aca="false">G17+30</f>
        <v>45834</v>
      </c>
      <c r="I17" s="18" t="s">
        <v>52</v>
      </c>
      <c r="J17" s="19" t="n">
        <v>45847</v>
      </c>
      <c r="K17" s="20" t="n">
        <v>10105.81</v>
      </c>
      <c r="L17" s="21" t="n">
        <f aca="false">H17-J17</f>
        <v>-13</v>
      </c>
      <c r="M17" s="11" t="n">
        <f aca="false">K17*L17</f>
        <v>-131375.53</v>
      </c>
    </row>
    <row r="18" customFormat="false" ht="13.8" hidden="false" customHeight="false" outlineLevel="0" collapsed="false">
      <c r="B18" s="12" t="s">
        <v>11</v>
      </c>
      <c r="C18" s="23" t="s">
        <v>62</v>
      </c>
      <c r="D18" s="22"/>
      <c r="E18" s="15" t="s">
        <v>63</v>
      </c>
      <c r="F18" s="15" t="s">
        <v>64</v>
      </c>
      <c r="G18" s="16" t="n">
        <v>45812</v>
      </c>
      <c r="H18" s="17" t="n">
        <f aca="false">G18+30</f>
        <v>45842</v>
      </c>
      <c r="I18" s="18" t="s">
        <v>52</v>
      </c>
      <c r="J18" s="19" t="n">
        <v>45847</v>
      </c>
      <c r="K18" s="20" t="n">
        <v>5538.61</v>
      </c>
      <c r="L18" s="21" t="n">
        <f aca="false">H18-J18</f>
        <v>-5</v>
      </c>
      <c r="M18" s="11" t="n">
        <f aca="false">K18*L18</f>
        <v>-27693.05</v>
      </c>
    </row>
    <row r="19" customFormat="false" ht="13.8" hidden="false" customHeight="false" outlineLevel="0" collapsed="false">
      <c r="B19" s="12" t="s">
        <v>65</v>
      </c>
      <c r="C19" s="23" t="s">
        <v>66</v>
      </c>
      <c r="D19" s="22"/>
      <c r="E19" s="15" t="s">
        <v>67</v>
      </c>
      <c r="F19" s="15" t="s">
        <v>68</v>
      </c>
      <c r="G19" s="16" t="n">
        <v>45814</v>
      </c>
      <c r="H19" s="17" t="n">
        <f aca="false">G19+30</f>
        <v>45844</v>
      </c>
      <c r="I19" s="18" t="s">
        <v>52</v>
      </c>
      <c r="J19" s="19" t="n">
        <v>45847</v>
      </c>
      <c r="K19" s="20" t="n">
        <v>2640</v>
      </c>
      <c r="L19" s="21" t="n">
        <f aca="false">H19-J19</f>
        <v>-3</v>
      </c>
      <c r="M19" s="11" t="n">
        <f aca="false">K19*L19</f>
        <v>-7920</v>
      </c>
    </row>
    <row r="20" customFormat="false" ht="13.8" hidden="false" customHeight="false" outlineLevel="0" collapsed="false">
      <c r="B20" s="12" t="s">
        <v>11</v>
      </c>
      <c r="C20" s="23" t="s">
        <v>69</v>
      </c>
      <c r="D20" s="22"/>
      <c r="E20" s="15" t="s">
        <v>70</v>
      </c>
      <c r="F20" s="15" t="s">
        <v>42</v>
      </c>
      <c r="G20" s="16" t="n">
        <v>45804</v>
      </c>
      <c r="H20" s="17" t="n">
        <f aca="false">G20+30</f>
        <v>45834</v>
      </c>
      <c r="I20" s="18" t="s">
        <v>52</v>
      </c>
      <c r="J20" s="19" t="n">
        <v>45847</v>
      </c>
      <c r="K20" s="20" t="n">
        <v>54243.48</v>
      </c>
      <c r="L20" s="21" t="n">
        <f aca="false">H20-J20</f>
        <v>-13</v>
      </c>
      <c r="M20" s="11" t="n">
        <f aca="false">K20*L20</f>
        <v>-705165.24</v>
      </c>
    </row>
    <row r="21" customFormat="false" ht="13.8" hidden="false" customHeight="false" outlineLevel="0" collapsed="false">
      <c r="B21" s="12" t="s">
        <v>11</v>
      </c>
      <c r="C21" s="23" t="s">
        <v>71</v>
      </c>
      <c r="D21" s="22"/>
      <c r="E21" s="15" t="s">
        <v>72</v>
      </c>
      <c r="F21" s="15" t="s">
        <v>73</v>
      </c>
      <c r="G21" s="16" t="n">
        <v>45818</v>
      </c>
      <c r="H21" s="17" t="n">
        <f aca="false">G21+30</f>
        <v>45848</v>
      </c>
      <c r="I21" s="18" t="s">
        <v>52</v>
      </c>
      <c r="J21" s="19" t="n">
        <v>45847</v>
      </c>
      <c r="K21" s="20" t="n">
        <v>1377.21</v>
      </c>
      <c r="L21" s="21" t="n">
        <f aca="false">H21-J21</f>
        <v>1</v>
      </c>
      <c r="M21" s="11" t="n">
        <f aca="false">K21*L21</f>
        <v>1377.21</v>
      </c>
    </row>
    <row r="22" customFormat="false" ht="13.8" hidden="false" customHeight="false" outlineLevel="0" collapsed="false">
      <c r="B22" s="12" t="s">
        <v>74</v>
      </c>
      <c r="C22" s="23" t="s">
        <v>75</v>
      </c>
      <c r="D22" s="22"/>
      <c r="E22" s="15" t="s">
        <v>38</v>
      </c>
      <c r="F22" s="15" t="s">
        <v>76</v>
      </c>
      <c r="G22" s="16" t="n">
        <v>45814</v>
      </c>
      <c r="H22" s="17" t="n">
        <f aca="false">G22+30</f>
        <v>45844</v>
      </c>
      <c r="I22" s="18" t="s">
        <v>52</v>
      </c>
      <c r="J22" s="19" t="n">
        <v>45847</v>
      </c>
      <c r="K22" s="20" t="n">
        <v>6514.63</v>
      </c>
      <c r="L22" s="21" t="n">
        <f aca="false">H22-J22</f>
        <v>-3</v>
      </c>
      <c r="M22" s="11" t="n">
        <f aca="false">K22*L22</f>
        <v>-19543.89</v>
      </c>
    </row>
    <row r="23" customFormat="false" ht="13.8" hidden="false" customHeight="false" outlineLevel="0" collapsed="false">
      <c r="B23" s="12" t="s">
        <v>11</v>
      </c>
      <c r="C23" s="23" t="s">
        <v>77</v>
      </c>
      <c r="D23" s="22"/>
      <c r="E23" s="15" t="s">
        <v>78</v>
      </c>
      <c r="F23" s="15" t="s">
        <v>79</v>
      </c>
      <c r="G23" s="16" t="n">
        <v>45818</v>
      </c>
      <c r="H23" s="17" t="n">
        <f aca="false">G23+30</f>
        <v>45848</v>
      </c>
      <c r="I23" s="18" t="s">
        <v>52</v>
      </c>
      <c r="J23" s="19" t="n">
        <v>45847</v>
      </c>
      <c r="K23" s="20" t="n">
        <v>9449</v>
      </c>
      <c r="L23" s="21" t="n">
        <f aca="false">H23-J23</f>
        <v>1</v>
      </c>
      <c r="M23" s="11" t="n">
        <f aca="false">K23*L23</f>
        <v>9449</v>
      </c>
    </row>
    <row r="24" customFormat="false" ht="13.8" hidden="false" customHeight="false" outlineLevel="0" collapsed="false">
      <c r="B24" s="12" t="s">
        <v>80</v>
      </c>
      <c r="C24" s="23" t="s">
        <v>81</v>
      </c>
      <c r="D24" s="22"/>
      <c r="E24" s="15" t="s">
        <v>82</v>
      </c>
      <c r="F24" s="15" t="s">
        <v>83</v>
      </c>
      <c r="G24" s="16" t="n">
        <v>45579</v>
      </c>
      <c r="H24" s="17" t="n">
        <f aca="false">G24+30</f>
        <v>45609</v>
      </c>
      <c r="I24" s="18" t="s">
        <v>52</v>
      </c>
      <c r="J24" s="19" t="n">
        <v>45847</v>
      </c>
      <c r="K24" s="20" t="n">
        <v>785.4</v>
      </c>
      <c r="L24" s="21" t="n">
        <f aca="false">H24-J24</f>
        <v>-238</v>
      </c>
      <c r="M24" s="11" t="n">
        <f aca="false">K24*L24</f>
        <v>-186925.2</v>
      </c>
    </row>
    <row r="25" customFormat="false" ht="13.8" hidden="false" customHeight="false" outlineLevel="0" collapsed="false">
      <c r="B25" s="12" t="s">
        <v>32</v>
      </c>
      <c r="C25" s="23" t="s">
        <v>81</v>
      </c>
      <c r="D25" s="22"/>
      <c r="E25" s="15" t="s">
        <v>84</v>
      </c>
      <c r="F25" s="15" t="s">
        <v>85</v>
      </c>
      <c r="G25" s="16" t="n">
        <v>45824</v>
      </c>
      <c r="H25" s="17" t="n">
        <f aca="false">G25+30</f>
        <v>45854</v>
      </c>
      <c r="I25" s="18" t="s">
        <v>52</v>
      </c>
      <c r="J25" s="19" t="n">
        <v>45847</v>
      </c>
      <c r="K25" s="20" t="n">
        <v>4334.71</v>
      </c>
      <c r="L25" s="21" t="n">
        <f aca="false">H25-J25</f>
        <v>7</v>
      </c>
      <c r="M25" s="11" t="n">
        <f aca="false">K25*L25</f>
        <v>30342.97</v>
      </c>
    </row>
    <row r="26" customFormat="false" ht="13.8" hidden="false" customHeight="false" outlineLevel="0" collapsed="false">
      <c r="B26" s="12" t="s">
        <v>86</v>
      </c>
      <c r="C26" s="23" t="s">
        <v>87</v>
      </c>
      <c r="D26" s="22"/>
      <c r="E26" s="15" t="s">
        <v>88</v>
      </c>
      <c r="F26" s="15" t="s">
        <v>89</v>
      </c>
      <c r="G26" s="16" t="n">
        <v>45824</v>
      </c>
      <c r="H26" s="17" t="n">
        <f aca="false">G26+30</f>
        <v>45854</v>
      </c>
      <c r="I26" s="18" t="s">
        <v>52</v>
      </c>
      <c r="J26" s="19" t="n">
        <v>45847</v>
      </c>
      <c r="K26" s="20" t="n">
        <v>23830.03</v>
      </c>
      <c r="L26" s="21" t="n">
        <f aca="false">H26-J26</f>
        <v>7</v>
      </c>
      <c r="M26" s="11" t="n">
        <f aca="false">K26*L26</f>
        <v>166810.21</v>
      </c>
    </row>
    <row r="27" customFormat="false" ht="13.8" hidden="false" customHeight="false" outlineLevel="0" collapsed="false">
      <c r="B27" s="12" t="s">
        <v>11</v>
      </c>
      <c r="C27" s="23" t="s">
        <v>90</v>
      </c>
      <c r="D27" s="22"/>
      <c r="E27" s="15" t="s">
        <v>91</v>
      </c>
      <c r="F27" s="15" t="s">
        <v>92</v>
      </c>
      <c r="G27" s="16" t="n">
        <v>45819</v>
      </c>
      <c r="H27" s="17" t="n">
        <f aca="false">G27+30</f>
        <v>45849</v>
      </c>
      <c r="I27" s="18" t="s">
        <v>52</v>
      </c>
      <c r="J27" s="19" t="n">
        <v>45847</v>
      </c>
      <c r="K27" s="20" t="n">
        <v>26223.49</v>
      </c>
      <c r="L27" s="21" t="n">
        <f aca="false">H27-J27</f>
        <v>2</v>
      </c>
      <c r="M27" s="11" t="n">
        <f aca="false">K27*L27</f>
        <v>52446.98</v>
      </c>
    </row>
    <row r="28" customFormat="false" ht="13.8" hidden="false" customHeight="false" outlineLevel="0" collapsed="false">
      <c r="B28" s="12" t="s">
        <v>93</v>
      </c>
      <c r="C28" s="23" t="s">
        <v>94</v>
      </c>
      <c r="D28" s="22"/>
      <c r="E28" s="15" t="s">
        <v>95</v>
      </c>
      <c r="F28" s="15" t="s">
        <v>96</v>
      </c>
      <c r="G28" s="16" t="n">
        <v>45820</v>
      </c>
      <c r="H28" s="17" t="n">
        <f aca="false">G28+30</f>
        <v>45850</v>
      </c>
      <c r="I28" s="18" t="s">
        <v>52</v>
      </c>
      <c r="J28" s="19" t="n">
        <v>45847</v>
      </c>
      <c r="K28" s="20" t="n">
        <v>118.17</v>
      </c>
      <c r="L28" s="21" t="n">
        <f aca="false">H28-J28</f>
        <v>3</v>
      </c>
      <c r="M28" s="11" t="n">
        <f aca="false">K28*L28</f>
        <v>354.51</v>
      </c>
    </row>
    <row r="29" customFormat="false" ht="13.8" hidden="false" customHeight="false" outlineLevel="0" collapsed="false">
      <c r="B29" s="12" t="s">
        <v>11</v>
      </c>
      <c r="C29" s="23" t="s">
        <v>97</v>
      </c>
      <c r="D29" s="22"/>
      <c r="E29" s="15" t="s">
        <v>98</v>
      </c>
      <c r="F29" s="15" t="s">
        <v>99</v>
      </c>
      <c r="G29" s="16" t="n">
        <v>45820</v>
      </c>
      <c r="H29" s="17" t="n">
        <f aca="false">G29+30</f>
        <v>45850</v>
      </c>
      <c r="I29" s="18" t="s">
        <v>52</v>
      </c>
      <c r="J29" s="19" t="n">
        <v>45847</v>
      </c>
      <c r="K29" s="20" t="n">
        <v>16.88</v>
      </c>
      <c r="L29" s="21" t="n">
        <f aca="false">H29-J29</f>
        <v>3</v>
      </c>
      <c r="M29" s="11" t="n">
        <f aca="false">K29*L29</f>
        <v>50.64</v>
      </c>
    </row>
    <row r="30" customFormat="false" ht="13.8" hidden="false" customHeight="false" outlineLevel="0" collapsed="false">
      <c r="B30" s="12" t="s">
        <v>11</v>
      </c>
      <c r="C30" s="23" t="s">
        <v>100</v>
      </c>
      <c r="D30" s="22"/>
      <c r="E30" s="15" t="s">
        <v>101</v>
      </c>
      <c r="F30" s="15" t="s">
        <v>102</v>
      </c>
      <c r="G30" s="16" t="n">
        <v>45826</v>
      </c>
      <c r="H30" s="17" t="n">
        <f aca="false">G30+30</f>
        <v>45856</v>
      </c>
      <c r="I30" s="18" t="s">
        <v>52</v>
      </c>
      <c r="J30" s="19" t="n">
        <v>45847</v>
      </c>
      <c r="K30" s="20" t="n">
        <v>18698.24</v>
      </c>
      <c r="L30" s="21" t="n">
        <f aca="false">H30-J30</f>
        <v>9</v>
      </c>
      <c r="M30" s="11" t="n">
        <f aca="false">K30*L30</f>
        <v>168284.16</v>
      </c>
    </row>
    <row r="31" customFormat="false" ht="13.8" hidden="false" customHeight="false" outlineLevel="0" collapsed="false">
      <c r="B31" s="12" t="s">
        <v>11</v>
      </c>
      <c r="C31" s="23" t="s">
        <v>94</v>
      </c>
      <c r="D31" s="22"/>
      <c r="E31" s="15" t="s">
        <v>103</v>
      </c>
      <c r="F31" s="15" t="s">
        <v>79</v>
      </c>
      <c r="G31" s="16" t="n">
        <v>45820</v>
      </c>
      <c r="H31" s="17" t="n">
        <f aca="false">G31+30</f>
        <v>45850</v>
      </c>
      <c r="I31" s="18" t="s">
        <v>52</v>
      </c>
      <c r="J31" s="19" t="n">
        <v>45847</v>
      </c>
      <c r="K31" s="20" t="n">
        <v>224.12</v>
      </c>
      <c r="L31" s="21" t="n">
        <f aca="false">H31-J31</f>
        <v>3</v>
      </c>
      <c r="M31" s="11" t="n">
        <f aca="false">K31*L31</f>
        <v>672.36</v>
      </c>
    </row>
    <row r="32" customFormat="false" ht="13.8" hidden="false" customHeight="false" outlineLevel="0" collapsed="false">
      <c r="B32" s="12" t="s">
        <v>104</v>
      </c>
      <c r="C32" s="23" t="s">
        <v>97</v>
      </c>
      <c r="D32" s="22"/>
      <c r="E32" s="15" t="s">
        <v>105</v>
      </c>
      <c r="F32" s="15" t="s">
        <v>99</v>
      </c>
      <c r="G32" s="16" t="n">
        <v>45820</v>
      </c>
      <c r="H32" s="17" t="n">
        <f aca="false">G32+30</f>
        <v>45850</v>
      </c>
      <c r="I32" s="18" t="s">
        <v>52</v>
      </c>
      <c r="J32" s="19" t="n">
        <v>45847</v>
      </c>
      <c r="K32" s="20" t="n">
        <v>32.02</v>
      </c>
      <c r="L32" s="21" t="n">
        <f aca="false">H32-J32</f>
        <v>3</v>
      </c>
      <c r="M32" s="11" t="n">
        <f aca="false">K32*L32</f>
        <v>96.06</v>
      </c>
    </row>
    <row r="33" customFormat="false" ht="13.8" hidden="false" customHeight="false" outlineLevel="0" collapsed="false">
      <c r="B33" s="12" t="s">
        <v>106</v>
      </c>
      <c r="C33" s="23" t="s">
        <v>107</v>
      </c>
      <c r="D33" s="22"/>
      <c r="E33" s="15" t="s">
        <v>98</v>
      </c>
      <c r="F33" s="15" t="s">
        <v>108</v>
      </c>
      <c r="G33" s="16" t="n">
        <v>45134</v>
      </c>
      <c r="H33" s="17" t="n">
        <f aca="false">G33+30</f>
        <v>45164</v>
      </c>
      <c r="I33" s="18" t="s">
        <v>52</v>
      </c>
      <c r="J33" s="19" t="n">
        <v>45847</v>
      </c>
      <c r="K33" s="20" t="n">
        <v>16810.29</v>
      </c>
      <c r="L33" s="21" t="n">
        <f aca="false">H33-J33</f>
        <v>-683</v>
      </c>
      <c r="M33" s="11" t="n">
        <f aca="false">K33*L33</f>
        <v>-11481428.07</v>
      </c>
    </row>
    <row r="34" customFormat="false" ht="13.8" hidden="false" customHeight="false" outlineLevel="0" collapsed="false">
      <c r="B34" s="12" t="s">
        <v>11</v>
      </c>
      <c r="C34" s="23" t="s">
        <v>107</v>
      </c>
      <c r="D34" s="22"/>
      <c r="E34" s="15" t="s">
        <v>54</v>
      </c>
      <c r="F34" s="15" t="s">
        <v>108</v>
      </c>
      <c r="G34" s="16" t="n">
        <v>45134</v>
      </c>
      <c r="H34" s="17" t="n">
        <f aca="false">G34+30</f>
        <v>45164</v>
      </c>
      <c r="I34" s="18" t="s">
        <v>52</v>
      </c>
      <c r="J34" s="19" t="n">
        <v>45847</v>
      </c>
      <c r="K34" s="20" t="n">
        <v>19619</v>
      </c>
      <c r="L34" s="21" t="n">
        <f aca="false">H34-J34</f>
        <v>-683</v>
      </c>
      <c r="M34" s="11" t="n">
        <f aca="false">K34*L34</f>
        <v>-13399777</v>
      </c>
    </row>
    <row r="35" customFormat="false" ht="13.8" hidden="false" customHeight="false" outlineLevel="0" collapsed="false">
      <c r="B35" s="12" t="s">
        <v>109</v>
      </c>
      <c r="C35" s="23" t="s">
        <v>110</v>
      </c>
      <c r="D35" s="22"/>
      <c r="E35" s="15" t="s">
        <v>58</v>
      </c>
      <c r="F35" s="15" t="s">
        <v>111</v>
      </c>
      <c r="G35" s="16" t="n">
        <v>45826</v>
      </c>
      <c r="H35" s="17" t="n">
        <f aca="false">G35+30</f>
        <v>45856</v>
      </c>
      <c r="I35" s="18" t="s">
        <v>52</v>
      </c>
      <c r="J35" s="19" t="n">
        <v>45847</v>
      </c>
      <c r="K35" s="20" t="n">
        <v>117525.85</v>
      </c>
      <c r="L35" s="21" t="n">
        <f aca="false">H35-J35</f>
        <v>9</v>
      </c>
      <c r="M35" s="11" t="n">
        <f aca="false">K35*L35</f>
        <v>1057732.65</v>
      </c>
    </row>
    <row r="36" customFormat="false" ht="13.8" hidden="false" customHeight="false" outlineLevel="0" collapsed="false">
      <c r="B36" s="12" t="s">
        <v>112</v>
      </c>
      <c r="C36" s="23" t="s">
        <v>113</v>
      </c>
      <c r="D36" s="22"/>
      <c r="E36" s="15" t="s">
        <v>114</v>
      </c>
      <c r="F36" s="15" t="s">
        <v>115</v>
      </c>
      <c r="G36" s="16" t="n">
        <v>45826</v>
      </c>
      <c r="H36" s="17" t="n">
        <f aca="false">G36+30</f>
        <v>45856</v>
      </c>
      <c r="I36" s="18" t="s">
        <v>52</v>
      </c>
      <c r="J36" s="19" t="n">
        <v>45847</v>
      </c>
      <c r="K36" s="20" t="n">
        <v>76010</v>
      </c>
      <c r="L36" s="21" t="n">
        <f aca="false">H36-J36</f>
        <v>9</v>
      </c>
      <c r="M36" s="11" t="n">
        <f aca="false">K36*L36</f>
        <v>684090</v>
      </c>
    </row>
    <row r="37" customFormat="false" ht="13.8" hidden="false" customHeight="false" outlineLevel="0" collapsed="false">
      <c r="B37" s="12" t="s">
        <v>116</v>
      </c>
      <c r="C37" s="23" t="s">
        <v>117</v>
      </c>
      <c r="D37" s="22"/>
      <c r="E37" s="15" t="s">
        <v>30</v>
      </c>
      <c r="F37" s="15" t="s">
        <v>118</v>
      </c>
      <c r="G37" s="16" t="n">
        <v>45831</v>
      </c>
      <c r="H37" s="17" t="n">
        <f aca="false">G37+30</f>
        <v>45861</v>
      </c>
      <c r="I37" s="18" t="s">
        <v>52</v>
      </c>
      <c r="J37" s="19" t="n">
        <v>45847</v>
      </c>
      <c r="K37" s="20" t="n">
        <v>169476.66</v>
      </c>
      <c r="L37" s="21" t="n">
        <f aca="false">H37-J37</f>
        <v>14</v>
      </c>
      <c r="M37" s="11" t="n">
        <f aca="false">K37*L37</f>
        <v>2372673.24</v>
      </c>
    </row>
    <row r="38" customFormat="false" ht="13.8" hidden="false" customHeight="false" outlineLevel="0" collapsed="false">
      <c r="B38" s="12" t="s">
        <v>119</v>
      </c>
      <c r="C38" s="23" t="s">
        <v>120</v>
      </c>
      <c r="D38" s="22"/>
      <c r="E38" s="15" t="s">
        <v>121</v>
      </c>
      <c r="F38" s="15" t="s">
        <v>39</v>
      </c>
      <c r="G38" s="16" t="n">
        <v>45785</v>
      </c>
      <c r="H38" s="17" t="n">
        <f aca="false">G38+30</f>
        <v>45815</v>
      </c>
      <c r="I38" s="18" t="s">
        <v>52</v>
      </c>
      <c r="J38" s="19" t="n">
        <v>45847</v>
      </c>
      <c r="K38" s="20" t="n">
        <v>5045.46</v>
      </c>
      <c r="L38" s="21" t="n">
        <f aca="false">H38-J38</f>
        <v>-32</v>
      </c>
      <c r="M38" s="11" t="n">
        <f aca="false">K38*L38</f>
        <v>-161454.72</v>
      </c>
    </row>
    <row r="39" customFormat="false" ht="13.8" hidden="false" customHeight="false" outlineLevel="0" collapsed="false">
      <c r="B39" s="12" t="s">
        <v>122</v>
      </c>
      <c r="C39" s="23" t="s">
        <v>123</v>
      </c>
      <c r="D39" s="22"/>
      <c r="E39" s="15" t="s">
        <v>38</v>
      </c>
      <c r="F39" s="15" t="s">
        <v>124</v>
      </c>
      <c r="G39" s="16" t="n">
        <v>45776</v>
      </c>
      <c r="H39" s="17" t="n">
        <f aca="false">G39+30</f>
        <v>45806</v>
      </c>
      <c r="I39" s="18" t="s">
        <v>52</v>
      </c>
      <c r="J39" s="19" t="n">
        <v>45847</v>
      </c>
      <c r="K39" s="20" t="n">
        <v>586.68</v>
      </c>
      <c r="L39" s="21" t="n">
        <f aca="false">H39-J39</f>
        <v>-41</v>
      </c>
      <c r="M39" s="11" t="n">
        <f aca="false">K39*L39</f>
        <v>-24053.88</v>
      </c>
    </row>
    <row r="40" customFormat="false" ht="13.8" hidden="false" customHeight="false" outlineLevel="0" collapsed="false">
      <c r="B40" s="12" t="s">
        <v>125</v>
      </c>
      <c r="C40" s="23" t="s">
        <v>126</v>
      </c>
      <c r="D40" s="22"/>
      <c r="E40" s="15" t="s">
        <v>127</v>
      </c>
      <c r="F40" s="15" t="s">
        <v>45</v>
      </c>
      <c r="G40" s="24" t="n">
        <v>45817</v>
      </c>
      <c r="H40" s="17" t="n">
        <f aca="false">G40+30</f>
        <v>45847</v>
      </c>
      <c r="I40" s="18" t="s">
        <v>52</v>
      </c>
      <c r="J40" s="19" t="n">
        <v>45847</v>
      </c>
      <c r="K40" s="20" t="n">
        <v>144573.88</v>
      </c>
      <c r="L40" s="21" t="n">
        <f aca="false">H40-J40</f>
        <v>0</v>
      </c>
      <c r="M40" s="11" t="n">
        <f aca="false">K40*L40</f>
        <v>0</v>
      </c>
    </row>
    <row r="41" customFormat="false" ht="13.8" hidden="false" customHeight="false" outlineLevel="0" collapsed="false">
      <c r="B41" s="12" t="s">
        <v>128</v>
      </c>
      <c r="C41" s="23" t="s">
        <v>129</v>
      </c>
      <c r="D41" s="22"/>
      <c r="E41" s="15" t="s">
        <v>30</v>
      </c>
      <c r="F41" s="15" t="s">
        <v>130</v>
      </c>
      <c r="G41" s="16" t="n">
        <v>45793</v>
      </c>
      <c r="H41" s="17" t="n">
        <f aca="false">G41+30</f>
        <v>45823</v>
      </c>
      <c r="I41" s="18" t="s">
        <v>52</v>
      </c>
      <c r="J41" s="19" t="n">
        <v>45847</v>
      </c>
      <c r="K41" s="20" t="n">
        <v>376.27</v>
      </c>
      <c r="L41" s="21" t="n">
        <f aca="false">H41-J41</f>
        <v>-24</v>
      </c>
      <c r="M41" s="11" t="n">
        <f aca="false">K41*L41</f>
        <v>-9030.48</v>
      </c>
    </row>
    <row r="42" customFormat="false" ht="13.8" hidden="false" customHeight="false" outlineLevel="0" collapsed="false">
      <c r="B42" s="12" t="s">
        <v>131</v>
      </c>
      <c r="C42" s="23" t="s">
        <v>132</v>
      </c>
      <c r="D42" s="22"/>
      <c r="E42" s="15" t="s">
        <v>19</v>
      </c>
      <c r="F42" s="15" t="s">
        <v>118</v>
      </c>
      <c r="G42" s="16" t="n">
        <v>45834</v>
      </c>
      <c r="H42" s="17" t="n">
        <f aca="false">G42+30</f>
        <v>45864</v>
      </c>
      <c r="I42" s="18" t="s">
        <v>52</v>
      </c>
      <c r="J42" s="19" t="n">
        <v>45847</v>
      </c>
      <c r="K42" s="20" t="n">
        <v>561.81</v>
      </c>
      <c r="L42" s="21" t="n">
        <f aca="false">H42-J42</f>
        <v>17</v>
      </c>
      <c r="M42" s="11" t="n">
        <f aca="false">K42*L42</f>
        <v>9550.77</v>
      </c>
    </row>
    <row r="43" customFormat="false" ht="13.8" hidden="false" customHeight="false" outlineLevel="0" collapsed="false">
      <c r="B43" s="12" t="s">
        <v>32</v>
      </c>
      <c r="C43" s="23" t="s">
        <v>133</v>
      </c>
      <c r="D43" s="22"/>
      <c r="E43" s="15" t="s">
        <v>30</v>
      </c>
      <c r="F43" s="15" t="s">
        <v>134</v>
      </c>
      <c r="G43" s="16" t="n">
        <v>45831</v>
      </c>
      <c r="H43" s="17" t="n">
        <f aca="false">G43+30</f>
        <v>45861</v>
      </c>
      <c r="I43" s="18" t="s">
        <v>52</v>
      </c>
      <c r="J43" s="19" t="n">
        <v>45847</v>
      </c>
      <c r="K43" s="20" t="n">
        <v>220</v>
      </c>
      <c r="L43" s="21" t="n">
        <f aca="false">H43-J43</f>
        <v>14</v>
      </c>
      <c r="M43" s="11" t="n">
        <f aca="false">K43*L43</f>
        <v>3080</v>
      </c>
    </row>
    <row r="44" customFormat="false" ht="13.8" hidden="false" customHeight="false" outlineLevel="0" collapsed="false">
      <c r="B44" s="12" t="s">
        <v>135</v>
      </c>
      <c r="C44" s="23" t="s">
        <v>133</v>
      </c>
      <c r="D44" s="22"/>
      <c r="E44" s="15" t="s">
        <v>19</v>
      </c>
      <c r="F44" s="15" t="s">
        <v>136</v>
      </c>
      <c r="G44" s="16" t="n">
        <v>45831</v>
      </c>
      <c r="H44" s="17" t="n">
        <f aca="false">G44+30</f>
        <v>45861</v>
      </c>
      <c r="I44" s="18" t="s">
        <v>52</v>
      </c>
      <c r="J44" s="19" t="n">
        <v>45847</v>
      </c>
      <c r="K44" s="20" t="n">
        <v>550</v>
      </c>
      <c r="L44" s="21" t="n">
        <f aca="false">H44-J44</f>
        <v>14</v>
      </c>
      <c r="M44" s="11" t="n">
        <f aca="false">K44*L44</f>
        <v>7700</v>
      </c>
    </row>
    <row r="45" customFormat="false" ht="13.8" hidden="false" customHeight="false" outlineLevel="0" collapsed="false">
      <c r="B45" s="12" t="s">
        <v>32</v>
      </c>
      <c r="C45" s="23" t="s">
        <v>137</v>
      </c>
      <c r="D45" s="22"/>
      <c r="E45" s="15" t="s">
        <v>82</v>
      </c>
      <c r="F45" s="15" t="s">
        <v>138</v>
      </c>
      <c r="G45" s="16" t="n">
        <v>45833</v>
      </c>
      <c r="H45" s="17" t="n">
        <f aca="false">G45+30</f>
        <v>45863</v>
      </c>
      <c r="I45" s="18" t="s">
        <v>52</v>
      </c>
      <c r="J45" s="19" t="n">
        <v>45847</v>
      </c>
      <c r="K45" s="20" t="n">
        <v>78034</v>
      </c>
      <c r="L45" s="21" t="n">
        <f aca="false">H45-J45</f>
        <v>16</v>
      </c>
      <c r="M45" s="11" t="n">
        <f aca="false">K45*L45</f>
        <v>1248544</v>
      </c>
    </row>
    <row r="46" customFormat="false" ht="13.8" hidden="false" customHeight="false" outlineLevel="0" collapsed="false">
      <c r="B46" s="12" t="s">
        <v>139</v>
      </c>
      <c r="C46" s="23" t="s">
        <v>140</v>
      </c>
      <c r="D46" s="22"/>
      <c r="E46" s="15" t="s">
        <v>141</v>
      </c>
      <c r="F46" s="15" t="s">
        <v>138</v>
      </c>
      <c r="G46" s="16" t="n">
        <v>45826</v>
      </c>
      <c r="H46" s="17" t="n">
        <f aca="false">G46+30</f>
        <v>45856</v>
      </c>
      <c r="I46" s="18" t="s">
        <v>52</v>
      </c>
      <c r="J46" s="19" t="n">
        <v>45847</v>
      </c>
      <c r="K46" s="20" t="n">
        <v>1088.59</v>
      </c>
      <c r="L46" s="21" t="n">
        <f aca="false">H46-J46</f>
        <v>9</v>
      </c>
      <c r="M46" s="11" t="n">
        <f aca="false">K46*L46</f>
        <v>9797.31</v>
      </c>
    </row>
    <row r="47" customFormat="false" ht="13.8" hidden="false" customHeight="false" outlineLevel="0" collapsed="false">
      <c r="B47" s="12" t="s">
        <v>32</v>
      </c>
      <c r="C47" s="23" t="s">
        <v>142</v>
      </c>
      <c r="D47" s="22"/>
      <c r="E47" s="15" t="s">
        <v>30</v>
      </c>
      <c r="F47" s="15" t="s">
        <v>143</v>
      </c>
      <c r="G47" s="16" t="n">
        <v>45826</v>
      </c>
      <c r="H47" s="17" t="n">
        <f aca="false">G47+30</f>
        <v>45856</v>
      </c>
      <c r="I47" s="18" t="s">
        <v>52</v>
      </c>
      <c r="J47" s="19" t="n">
        <v>45847</v>
      </c>
      <c r="K47" s="20" t="n">
        <v>3661.64</v>
      </c>
      <c r="L47" s="21" t="n">
        <f aca="false">H47-J47</f>
        <v>9</v>
      </c>
      <c r="M47" s="11" t="n">
        <f aca="false">K47*L47</f>
        <v>32954.76</v>
      </c>
    </row>
    <row r="48" customFormat="false" ht="13.8" hidden="false" customHeight="false" outlineLevel="0" collapsed="false">
      <c r="B48" s="12" t="s">
        <v>144</v>
      </c>
      <c r="C48" s="23" t="s">
        <v>94</v>
      </c>
      <c r="D48" s="22"/>
      <c r="E48" s="15" t="s">
        <v>82</v>
      </c>
      <c r="F48" s="15" t="s">
        <v>99</v>
      </c>
      <c r="G48" s="16" t="n">
        <v>45820</v>
      </c>
      <c r="H48" s="17" t="n">
        <f aca="false">G48+30</f>
        <v>45850</v>
      </c>
      <c r="I48" s="18" t="s">
        <v>52</v>
      </c>
      <c r="J48" s="19" t="n">
        <v>45847</v>
      </c>
      <c r="K48" s="20" t="n">
        <v>214.45</v>
      </c>
      <c r="L48" s="21" t="n">
        <f aca="false">H48-J48</f>
        <v>3</v>
      </c>
      <c r="M48" s="11" t="n">
        <f aca="false">K48*L48</f>
        <v>643.35</v>
      </c>
    </row>
    <row r="49" customFormat="false" ht="13.8" hidden="false" customHeight="false" outlineLevel="0" collapsed="false">
      <c r="B49" s="12" t="s">
        <v>32</v>
      </c>
      <c r="C49" s="23" t="s">
        <v>97</v>
      </c>
      <c r="D49" s="22"/>
      <c r="E49" s="15" t="s">
        <v>91</v>
      </c>
      <c r="F49" s="15" t="s">
        <v>99</v>
      </c>
      <c r="G49" s="16" t="n">
        <v>45820</v>
      </c>
      <c r="H49" s="17" t="n">
        <f aca="false">G49+30</f>
        <v>45850</v>
      </c>
      <c r="I49" s="18" t="s">
        <v>52</v>
      </c>
      <c r="J49" s="19" t="n">
        <v>45847</v>
      </c>
      <c r="K49" s="20" t="n">
        <v>30.64</v>
      </c>
      <c r="L49" s="21" t="n">
        <f aca="false">H49-J49</f>
        <v>3</v>
      </c>
      <c r="M49" s="11" t="n">
        <f aca="false">K49*L49</f>
        <v>91.92</v>
      </c>
    </row>
    <row r="50" customFormat="false" ht="13.8" hidden="false" customHeight="false" outlineLevel="0" collapsed="false">
      <c r="B50" s="12" t="s">
        <v>145</v>
      </c>
      <c r="C50" s="23" t="s">
        <v>142</v>
      </c>
      <c r="D50" s="22"/>
      <c r="E50" s="15" t="s">
        <v>67</v>
      </c>
      <c r="F50" s="15" t="s">
        <v>146</v>
      </c>
      <c r="G50" s="16" t="n">
        <v>45762</v>
      </c>
      <c r="H50" s="17" t="n">
        <f aca="false">G50+30</f>
        <v>45792</v>
      </c>
      <c r="I50" s="18" t="s">
        <v>52</v>
      </c>
      <c r="J50" s="19" t="n">
        <v>45847</v>
      </c>
      <c r="K50" s="20" t="n">
        <v>8428.99</v>
      </c>
      <c r="L50" s="21" t="n">
        <f aca="false">H50-J50</f>
        <v>-55</v>
      </c>
      <c r="M50" s="11" t="n">
        <f aca="false">K50*L50</f>
        <v>-463594.45</v>
      </c>
    </row>
    <row r="51" customFormat="false" ht="13.8" hidden="false" customHeight="false" outlineLevel="0" collapsed="false">
      <c r="B51" s="12" t="s">
        <v>11</v>
      </c>
      <c r="C51" s="23" t="s">
        <v>94</v>
      </c>
      <c r="D51" s="22"/>
      <c r="E51" s="15" t="s">
        <v>54</v>
      </c>
      <c r="F51" s="15" t="s">
        <v>79</v>
      </c>
      <c r="G51" s="16" t="n">
        <v>45820</v>
      </c>
      <c r="H51" s="17" t="n">
        <f aca="false">G51+30</f>
        <v>45850</v>
      </c>
      <c r="I51" s="18" t="s">
        <v>52</v>
      </c>
      <c r="J51" s="19" t="n">
        <v>45847</v>
      </c>
      <c r="K51" s="20" t="n">
        <v>240.69</v>
      </c>
      <c r="L51" s="21" t="n">
        <f aca="false">H51-J51</f>
        <v>3</v>
      </c>
      <c r="M51" s="11" t="n">
        <f aca="false">K51*L51</f>
        <v>722.07</v>
      </c>
    </row>
    <row r="52" customFormat="false" ht="13.8" hidden="false" customHeight="false" outlineLevel="0" collapsed="false">
      <c r="B52" s="12" t="s">
        <v>147</v>
      </c>
      <c r="C52" s="23" t="s">
        <v>97</v>
      </c>
      <c r="D52" s="22"/>
      <c r="E52" s="15" t="s">
        <v>148</v>
      </c>
      <c r="F52" s="15" t="s">
        <v>99</v>
      </c>
      <c r="G52" s="16" t="n">
        <v>45820</v>
      </c>
      <c r="H52" s="17" t="n">
        <f aca="false">G52+30</f>
        <v>45850</v>
      </c>
      <c r="I52" s="18" t="s">
        <v>52</v>
      </c>
      <c r="J52" s="19" t="n">
        <v>45847</v>
      </c>
      <c r="K52" s="20" t="n">
        <v>34.38</v>
      </c>
      <c r="L52" s="21" t="n">
        <f aca="false">H52-J52</f>
        <v>3</v>
      </c>
      <c r="M52" s="11" t="n">
        <f aca="false">K52*L52</f>
        <v>103.14</v>
      </c>
    </row>
    <row r="53" customFormat="false" ht="13.8" hidden="false" customHeight="false" outlineLevel="0" collapsed="false">
      <c r="B53" s="12" t="s">
        <v>11</v>
      </c>
      <c r="C53" s="13" t="s">
        <v>149</v>
      </c>
      <c r="D53" s="22"/>
      <c r="E53" s="15" t="s">
        <v>47</v>
      </c>
      <c r="F53" s="15" t="s">
        <v>150</v>
      </c>
      <c r="G53" s="16" t="n">
        <v>45811</v>
      </c>
      <c r="H53" s="17" t="n">
        <f aca="false">G53+30</f>
        <v>45841</v>
      </c>
      <c r="I53" s="18" t="n">
        <v>465</v>
      </c>
      <c r="J53" s="19" t="n">
        <v>45847</v>
      </c>
      <c r="K53" s="20" t="n">
        <v>6718.07</v>
      </c>
      <c r="L53" s="21" t="n">
        <f aca="false">H53-J53</f>
        <v>-6</v>
      </c>
      <c r="M53" s="11" t="n">
        <f aca="false">K53*L53</f>
        <v>-40308.42</v>
      </c>
    </row>
    <row r="54" customFormat="false" ht="13.8" hidden="false" customHeight="false" outlineLevel="0" collapsed="false">
      <c r="B54" s="12" t="s">
        <v>151</v>
      </c>
      <c r="C54" s="13" t="s">
        <v>152</v>
      </c>
      <c r="D54" s="22"/>
      <c r="E54" s="15" t="s">
        <v>82</v>
      </c>
      <c r="F54" s="15" t="s">
        <v>14</v>
      </c>
      <c r="G54" s="16" t="n">
        <v>45845</v>
      </c>
      <c r="H54" s="17" t="n">
        <f aca="false">G54+30</f>
        <v>45875</v>
      </c>
      <c r="I54" s="18" t="n">
        <v>470</v>
      </c>
      <c r="J54" s="19" t="n">
        <v>45847</v>
      </c>
      <c r="K54" s="20" t="n">
        <v>5720</v>
      </c>
      <c r="L54" s="21" t="n">
        <f aca="false">H54-J54</f>
        <v>28</v>
      </c>
      <c r="M54" s="11" t="n">
        <f aca="false">K54*L54</f>
        <v>160160</v>
      </c>
    </row>
    <row r="55" customFormat="false" ht="13.8" hidden="false" customHeight="false" outlineLevel="0" collapsed="false">
      <c r="B55" s="12" t="s">
        <v>153</v>
      </c>
      <c r="C55" s="13" t="s">
        <v>49</v>
      </c>
      <c r="D55" s="22"/>
      <c r="E55" s="15" t="s">
        <v>154</v>
      </c>
      <c r="F55" s="15" t="s">
        <v>155</v>
      </c>
      <c r="G55" s="16" t="n">
        <v>45845</v>
      </c>
      <c r="H55" s="17" t="n">
        <f aca="false">G55+30</f>
        <v>45875</v>
      </c>
      <c r="I55" s="18" t="n">
        <v>469</v>
      </c>
      <c r="J55" s="19" t="n">
        <v>45847</v>
      </c>
      <c r="K55" s="20" t="n">
        <v>2500</v>
      </c>
      <c r="L55" s="21" t="n">
        <f aca="false">H55-J55</f>
        <v>28</v>
      </c>
      <c r="M55" s="11" t="n">
        <f aca="false">K55*L55</f>
        <v>70000</v>
      </c>
    </row>
    <row r="56" customFormat="false" ht="13.8" hidden="false" customHeight="false" outlineLevel="0" collapsed="false">
      <c r="B56" s="12" t="s">
        <v>156</v>
      </c>
      <c r="C56" s="13" t="s">
        <v>157</v>
      </c>
      <c r="D56" s="22"/>
      <c r="E56" s="15" t="s">
        <v>158</v>
      </c>
      <c r="F56" s="15" t="s">
        <v>159</v>
      </c>
      <c r="G56" s="16" t="n">
        <v>45846</v>
      </c>
      <c r="H56" s="17" t="n">
        <f aca="false">G56+30</f>
        <v>45876</v>
      </c>
      <c r="I56" s="18" t="n">
        <v>467</v>
      </c>
      <c r="J56" s="19" t="n">
        <v>45847</v>
      </c>
      <c r="K56" s="20" t="n">
        <v>87740</v>
      </c>
      <c r="L56" s="21" t="n">
        <f aca="false">H56-J56</f>
        <v>29</v>
      </c>
      <c r="M56" s="11" t="n">
        <f aca="false">K56*L56</f>
        <v>2544460</v>
      </c>
    </row>
    <row r="57" customFormat="false" ht="13.8" hidden="false" customHeight="false" outlineLevel="0" collapsed="false">
      <c r="B57" s="12" t="s">
        <v>160</v>
      </c>
      <c r="C57" s="13" t="s">
        <v>161</v>
      </c>
      <c r="D57" s="22"/>
      <c r="E57" s="15" t="s">
        <v>38</v>
      </c>
      <c r="F57" s="15" t="s">
        <v>162</v>
      </c>
      <c r="G57" s="16" t="n">
        <v>45800</v>
      </c>
      <c r="H57" s="17" t="n">
        <f aca="false">G57+30</f>
        <v>45830</v>
      </c>
      <c r="I57" s="18" t="n">
        <v>466</v>
      </c>
      <c r="J57" s="19" t="n">
        <v>45847</v>
      </c>
      <c r="K57" s="20" t="n">
        <v>122.91</v>
      </c>
      <c r="L57" s="21" t="n">
        <f aca="false">H57-J57</f>
        <v>-17</v>
      </c>
      <c r="M57" s="11" t="n">
        <f aca="false">K57*L57</f>
        <v>-2089.47</v>
      </c>
    </row>
    <row r="58" customFormat="false" ht="13.8" hidden="false" customHeight="false" outlineLevel="0" collapsed="false">
      <c r="B58" s="12" t="s">
        <v>163</v>
      </c>
      <c r="C58" s="23" t="s">
        <v>164</v>
      </c>
      <c r="D58" s="22"/>
      <c r="E58" s="15" t="s">
        <v>19</v>
      </c>
      <c r="F58" s="15" t="s">
        <v>165</v>
      </c>
      <c r="G58" s="16" t="n">
        <v>45804</v>
      </c>
      <c r="H58" s="17" t="n">
        <f aca="false">G58+30</f>
        <v>45834</v>
      </c>
      <c r="I58" s="18" t="s">
        <v>52</v>
      </c>
      <c r="J58" s="19" t="n">
        <v>45847</v>
      </c>
      <c r="K58" s="20" t="n">
        <v>3044.75</v>
      </c>
      <c r="L58" s="21" t="n">
        <f aca="false">H58-J58</f>
        <v>-13</v>
      </c>
      <c r="M58" s="11" t="n">
        <f aca="false">K58*L58</f>
        <v>-39581.75</v>
      </c>
    </row>
    <row r="59" customFormat="false" ht="13.8" hidden="false" customHeight="false" outlineLevel="0" collapsed="false">
      <c r="B59" s="12" t="s">
        <v>32</v>
      </c>
      <c r="C59" s="23" t="s">
        <v>166</v>
      </c>
      <c r="D59" s="22"/>
      <c r="E59" s="15" t="s">
        <v>167</v>
      </c>
      <c r="F59" s="15" t="s">
        <v>168</v>
      </c>
      <c r="G59" s="16" t="n">
        <v>45798</v>
      </c>
      <c r="H59" s="17" t="n">
        <f aca="false">G59+30</f>
        <v>45828</v>
      </c>
      <c r="I59" s="18" t="s">
        <v>52</v>
      </c>
      <c r="J59" s="19" t="n">
        <v>45847</v>
      </c>
      <c r="K59" s="20" t="n">
        <v>2029.83</v>
      </c>
      <c r="L59" s="21" t="n">
        <f aca="false">H59-J59</f>
        <v>-19</v>
      </c>
      <c r="M59" s="11" t="n">
        <f aca="false">K59*L59</f>
        <v>-38566.77</v>
      </c>
    </row>
    <row r="60" customFormat="false" ht="13.8" hidden="false" customHeight="false" outlineLevel="0" collapsed="false">
      <c r="B60" s="12" t="s">
        <v>169</v>
      </c>
      <c r="C60" s="23" t="s">
        <v>170</v>
      </c>
      <c r="D60" s="22"/>
      <c r="E60" s="15" t="s">
        <v>114</v>
      </c>
      <c r="F60" s="15" t="s">
        <v>35</v>
      </c>
      <c r="G60" s="16" t="n">
        <v>45803</v>
      </c>
      <c r="H60" s="17" t="n">
        <f aca="false">G60+30</f>
        <v>45833</v>
      </c>
      <c r="I60" s="18" t="s">
        <v>52</v>
      </c>
      <c r="J60" s="19" t="n">
        <v>45847</v>
      </c>
      <c r="K60" s="20" t="n">
        <v>684.99</v>
      </c>
      <c r="L60" s="21" t="n">
        <f aca="false">H60-J60</f>
        <v>-14</v>
      </c>
      <c r="M60" s="11" t="n">
        <f aca="false">K60*L60</f>
        <v>-9589.86</v>
      </c>
    </row>
    <row r="61" customFormat="false" ht="13.8" hidden="false" customHeight="false" outlineLevel="0" collapsed="false">
      <c r="B61" s="12" t="s">
        <v>11</v>
      </c>
      <c r="C61" s="23" t="s">
        <v>171</v>
      </c>
      <c r="D61" s="22"/>
      <c r="E61" s="15" t="s">
        <v>172</v>
      </c>
      <c r="F61" s="15" t="s">
        <v>168</v>
      </c>
      <c r="G61" s="16" t="n">
        <v>45803</v>
      </c>
      <c r="H61" s="17" t="n">
        <f aca="false">G61+30</f>
        <v>45833</v>
      </c>
      <c r="I61" s="18" t="s">
        <v>52</v>
      </c>
      <c r="J61" s="19" t="n">
        <v>45847</v>
      </c>
      <c r="K61" s="20" t="n">
        <v>1014.92</v>
      </c>
      <c r="L61" s="21" t="n">
        <f aca="false">H61-J61</f>
        <v>-14</v>
      </c>
      <c r="M61" s="11" t="n">
        <f aca="false">K61*L61</f>
        <v>-14208.88</v>
      </c>
    </row>
    <row r="62" customFormat="false" ht="13.8" hidden="false" customHeight="false" outlineLevel="0" collapsed="false">
      <c r="B62" s="12" t="s">
        <v>173</v>
      </c>
      <c r="C62" s="23" t="s">
        <v>174</v>
      </c>
      <c r="D62" s="22"/>
      <c r="E62" s="15" t="s">
        <v>47</v>
      </c>
      <c r="F62" s="15" t="s">
        <v>175</v>
      </c>
      <c r="G62" s="16" t="n">
        <v>45728</v>
      </c>
      <c r="H62" s="17" t="n">
        <f aca="false">G62+30</f>
        <v>45758</v>
      </c>
      <c r="I62" s="18" t="s">
        <v>52</v>
      </c>
      <c r="J62" s="19" t="n">
        <v>45847</v>
      </c>
      <c r="K62" s="20" t="n">
        <v>5938.35</v>
      </c>
      <c r="L62" s="21" t="n">
        <f aca="false">H62-J62</f>
        <v>-89</v>
      </c>
      <c r="M62" s="11" t="n">
        <f aca="false">K62*L62</f>
        <v>-528513.15</v>
      </c>
    </row>
    <row r="63" customFormat="false" ht="13.8" hidden="false" customHeight="false" outlineLevel="0" collapsed="false">
      <c r="B63" s="12" t="s">
        <v>32</v>
      </c>
      <c r="C63" s="23" t="s">
        <v>176</v>
      </c>
      <c r="D63" s="22"/>
      <c r="E63" s="15" t="s">
        <v>34</v>
      </c>
      <c r="F63" s="15" t="s">
        <v>177</v>
      </c>
      <c r="G63" s="16" t="n">
        <v>45726</v>
      </c>
      <c r="H63" s="17" t="n">
        <f aca="false">G63+30</f>
        <v>45756</v>
      </c>
      <c r="I63" s="18" t="s">
        <v>52</v>
      </c>
      <c r="J63" s="19" t="n">
        <v>45847</v>
      </c>
      <c r="K63" s="20" t="n">
        <v>3222</v>
      </c>
      <c r="L63" s="21" t="n">
        <f aca="false">H63-J63</f>
        <v>-91</v>
      </c>
      <c r="M63" s="11" t="n">
        <f aca="false">K63*L63</f>
        <v>-293202</v>
      </c>
    </row>
    <row r="64" customFormat="false" ht="13.8" hidden="false" customHeight="false" outlineLevel="0" collapsed="false">
      <c r="B64" s="12" t="s">
        <v>178</v>
      </c>
      <c r="C64" s="23" t="s">
        <v>179</v>
      </c>
      <c r="D64" s="22"/>
      <c r="E64" s="15" t="s">
        <v>67</v>
      </c>
      <c r="F64" s="15" t="s">
        <v>180</v>
      </c>
      <c r="G64" s="16" t="n">
        <v>45754</v>
      </c>
      <c r="H64" s="17" t="n">
        <f aca="false">G64+30</f>
        <v>45784</v>
      </c>
      <c r="I64" s="18" t="s">
        <v>52</v>
      </c>
      <c r="J64" s="19" t="n">
        <v>45847</v>
      </c>
      <c r="K64" s="20" t="n">
        <v>1080</v>
      </c>
      <c r="L64" s="21" t="n">
        <f aca="false">H64-J64</f>
        <v>-63</v>
      </c>
      <c r="M64" s="11" t="n">
        <f aca="false">K64*L64</f>
        <v>-68040</v>
      </c>
    </row>
    <row r="65" customFormat="false" ht="13.8" hidden="false" customHeight="false" outlineLevel="0" collapsed="false">
      <c r="B65" s="12" t="s">
        <v>11</v>
      </c>
      <c r="C65" s="23" t="s">
        <v>181</v>
      </c>
      <c r="D65" s="22"/>
      <c r="E65" s="15" t="s">
        <v>38</v>
      </c>
      <c r="F65" s="15" t="s">
        <v>68</v>
      </c>
      <c r="G65" s="16" t="n">
        <v>45800</v>
      </c>
      <c r="H65" s="17" t="n">
        <f aca="false">G65+30</f>
        <v>45830</v>
      </c>
      <c r="I65" s="18" t="s">
        <v>52</v>
      </c>
      <c r="J65" s="19" t="n">
        <v>45847</v>
      </c>
      <c r="K65" s="20" t="n">
        <v>3798.2</v>
      </c>
      <c r="L65" s="21" t="n">
        <f aca="false">H65-J65</f>
        <v>-17</v>
      </c>
      <c r="M65" s="11" t="n">
        <f aca="false">K65*L65</f>
        <v>-64569.4</v>
      </c>
    </row>
    <row r="66" customFormat="false" ht="13.8" hidden="false" customHeight="false" outlineLevel="0" collapsed="false">
      <c r="B66" s="12" t="s">
        <v>182</v>
      </c>
      <c r="C66" s="23" t="s">
        <v>12</v>
      </c>
      <c r="D66" s="22"/>
      <c r="E66" s="15" t="s">
        <v>183</v>
      </c>
      <c r="F66" s="15" t="s">
        <v>20</v>
      </c>
      <c r="G66" s="16" t="n">
        <v>45819</v>
      </c>
      <c r="H66" s="17" t="n">
        <f aca="false">G66+30</f>
        <v>45849</v>
      </c>
      <c r="I66" s="18" t="s">
        <v>52</v>
      </c>
      <c r="J66" s="19" t="n">
        <v>45847</v>
      </c>
      <c r="K66" s="20" t="n">
        <v>833.4</v>
      </c>
      <c r="L66" s="21" t="n">
        <f aca="false">H66-J66</f>
        <v>2</v>
      </c>
      <c r="M66" s="11" t="n">
        <f aca="false">K66*L66</f>
        <v>1666.8</v>
      </c>
    </row>
    <row r="67" customFormat="false" ht="13.8" hidden="false" customHeight="false" outlineLevel="0" collapsed="false">
      <c r="B67" s="12" t="s">
        <v>11</v>
      </c>
      <c r="C67" s="23" t="s">
        <v>184</v>
      </c>
      <c r="D67" s="22"/>
      <c r="E67" s="15" t="s">
        <v>19</v>
      </c>
      <c r="F67" s="15" t="s">
        <v>92</v>
      </c>
      <c r="G67" s="16" t="n">
        <v>45819</v>
      </c>
      <c r="H67" s="17" t="n">
        <f aca="false">G67+30</f>
        <v>45849</v>
      </c>
      <c r="I67" s="18" t="s">
        <v>52</v>
      </c>
      <c r="J67" s="19" t="n">
        <v>45847</v>
      </c>
      <c r="K67" s="20" t="n">
        <v>2455.68</v>
      </c>
      <c r="L67" s="21" t="n">
        <f aca="false">H67-J67</f>
        <v>2</v>
      </c>
      <c r="M67" s="11" t="n">
        <f aca="false">K67*L67</f>
        <v>4911.36</v>
      </c>
    </row>
    <row r="68" customFormat="false" ht="13.8" hidden="false" customHeight="false" outlineLevel="0" collapsed="false">
      <c r="B68" s="12" t="s">
        <v>185</v>
      </c>
      <c r="C68" s="23" t="s">
        <v>186</v>
      </c>
      <c r="D68" s="22"/>
      <c r="E68" s="15" t="s">
        <v>82</v>
      </c>
      <c r="F68" s="15" t="s">
        <v>187</v>
      </c>
      <c r="G68" s="16" t="n">
        <v>45813</v>
      </c>
      <c r="H68" s="17" t="n">
        <f aca="false">G68+30</f>
        <v>45843</v>
      </c>
      <c r="I68" s="18" t="s">
        <v>52</v>
      </c>
      <c r="J68" s="19" t="n">
        <v>45847</v>
      </c>
      <c r="K68" s="20" t="n">
        <v>4384.51</v>
      </c>
      <c r="L68" s="21" t="n">
        <f aca="false">H68-J68</f>
        <v>-4</v>
      </c>
      <c r="M68" s="11" t="n">
        <f aca="false">K68*L68</f>
        <v>-17538.04</v>
      </c>
    </row>
    <row r="69" customFormat="false" ht="13.8" hidden="false" customHeight="false" outlineLevel="0" collapsed="false">
      <c r="B69" s="12" t="s">
        <v>188</v>
      </c>
      <c r="C69" s="23" t="s">
        <v>189</v>
      </c>
      <c r="D69" s="22"/>
      <c r="E69" s="15" t="s">
        <v>190</v>
      </c>
      <c r="F69" s="15" t="s">
        <v>92</v>
      </c>
      <c r="G69" s="16" t="n">
        <v>45824</v>
      </c>
      <c r="H69" s="17" t="n">
        <f aca="false">G69+30</f>
        <v>45854</v>
      </c>
      <c r="I69" s="18" t="s">
        <v>52</v>
      </c>
      <c r="J69" s="19" t="n">
        <v>45847</v>
      </c>
      <c r="K69" s="20" t="n">
        <v>29.51</v>
      </c>
      <c r="L69" s="21" t="n">
        <f aca="false">H69-J69</f>
        <v>7</v>
      </c>
      <c r="M69" s="11" t="n">
        <f aca="false">K69*L69</f>
        <v>206.57</v>
      </c>
    </row>
    <row r="70" customFormat="false" ht="13.8" hidden="false" customHeight="false" outlineLevel="0" collapsed="false">
      <c r="B70" s="12" t="s">
        <v>191</v>
      </c>
      <c r="C70" s="23" t="s">
        <v>192</v>
      </c>
      <c r="D70" s="22"/>
      <c r="E70" s="15" t="s">
        <v>30</v>
      </c>
      <c r="F70" s="15" t="s">
        <v>193</v>
      </c>
      <c r="G70" s="16" t="n">
        <v>45761</v>
      </c>
      <c r="H70" s="17" t="n">
        <f aca="false">G70+30</f>
        <v>45791</v>
      </c>
      <c r="I70" s="18" t="s">
        <v>52</v>
      </c>
      <c r="J70" s="19" t="n">
        <v>45847</v>
      </c>
      <c r="K70" s="20" t="n">
        <v>1676.28</v>
      </c>
      <c r="L70" s="21" t="n">
        <f aca="false">H70-J70</f>
        <v>-56</v>
      </c>
      <c r="M70" s="11" t="n">
        <f aca="false">K70*L70</f>
        <v>-93871.68</v>
      </c>
    </row>
    <row r="71" customFormat="false" ht="13.8" hidden="false" customHeight="false" outlineLevel="0" collapsed="false">
      <c r="B71" s="12" t="s">
        <v>194</v>
      </c>
      <c r="C71" s="23" t="s">
        <v>189</v>
      </c>
      <c r="D71" s="22"/>
      <c r="E71" s="15" t="s">
        <v>195</v>
      </c>
      <c r="F71" s="15" t="s">
        <v>92</v>
      </c>
      <c r="G71" s="16" t="n">
        <v>45824</v>
      </c>
      <c r="H71" s="17" t="n">
        <f aca="false">G71+30</f>
        <v>45854</v>
      </c>
      <c r="I71" s="18" t="s">
        <v>52</v>
      </c>
      <c r="J71" s="19" t="n">
        <v>45847</v>
      </c>
      <c r="K71" s="20" t="n">
        <v>55.97</v>
      </c>
      <c r="L71" s="21" t="n">
        <f aca="false">H71-J71</f>
        <v>7</v>
      </c>
      <c r="M71" s="11" t="n">
        <f aca="false">K71*L71</f>
        <v>391.79</v>
      </c>
    </row>
    <row r="72" customFormat="false" ht="13.8" hidden="false" customHeight="false" outlineLevel="0" collapsed="false">
      <c r="B72" s="12" t="s">
        <v>196</v>
      </c>
      <c r="C72" s="23" t="s">
        <v>197</v>
      </c>
      <c r="D72" s="22"/>
      <c r="E72" s="15" t="s">
        <v>198</v>
      </c>
      <c r="F72" s="15" t="s">
        <v>199</v>
      </c>
      <c r="G72" s="16" t="n">
        <v>45785</v>
      </c>
      <c r="H72" s="17" t="n">
        <f aca="false">G72+30</f>
        <v>45815</v>
      </c>
      <c r="I72" s="18" t="s">
        <v>52</v>
      </c>
      <c r="J72" s="19" t="n">
        <v>45847</v>
      </c>
      <c r="K72" s="20" t="n">
        <v>503.37</v>
      </c>
      <c r="L72" s="21" t="n">
        <f aca="false">H72-J72</f>
        <v>-32</v>
      </c>
      <c r="M72" s="11" t="n">
        <f aca="false">K72*L72</f>
        <v>-16107.84</v>
      </c>
    </row>
    <row r="73" customFormat="false" ht="13.8" hidden="false" customHeight="false" outlineLevel="0" collapsed="false">
      <c r="B73" s="12" t="s">
        <v>200</v>
      </c>
      <c r="C73" s="23" t="s">
        <v>201</v>
      </c>
      <c r="D73" s="22"/>
      <c r="E73" s="15" t="s">
        <v>67</v>
      </c>
      <c r="F73" s="15" t="s">
        <v>202</v>
      </c>
      <c r="G73" s="16" t="n">
        <v>45792</v>
      </c>
      <c r="H73" s="17" t="n">
        <f aca="false">G73+30</f>
        <v>45822</v>
      </c>
      <c r="I73" s="18" t="s">
        <v>52</v>
      </c>
      <c r="J73" s="19" t="n">
        <v>45847</v>
      </c>
      <c r="K73" s="20" t="n">
        <v>61.39</v>
      </c>
      <c r="L73" s="21" t="n">
        <f aca="false">H73-J73</f>
        <v>-25</v>
      </c>
      <c r="M73" s="11" t="n">
        <f aca="false">K73*L73</f>
        <v>-1534.75</v>
      </c>
    </row>
    <row r="74" customFormat="false" ht="13.8" hidden="false" customHeight="false" outlineLevel="0" collapsed="false">
      <c r="B74" s="12" t="s">
        <v>203</v>
      </c>
      <c r="C74" s="23" t="s">
        <v>149</v>
      </c>
      <c r="D74" s="22"/>
      <c r="E74" s="15" t="s">
        <v>38</v>
      </c>
      <c r="F74" s="15" t="s">
        <v>150</v>
      </c>
      <c r="G74" s="16" t="n">
        <v>45811</v>
      </c>
      <c r="H74" s="17" t="n">
        <f aca="false">G74+30</f>
        <v>45841</v>
      </c>
      <c r="I74" s="18" t="s">
        <v>52</v>
      </c>
      <c r="J74" s="19" t="n">
        <v>45847</v>
      </c>
      <c r="K74" s="20" t="n">
        <v>241.07</v>
      </c>
      <c r="L74" s="21" t="n">
        <f aca="false">H74-J74</f>
        <v>-6</v>
      </c>
      <c r="M74" s="11" t="n">
        <f aca="false">K74*L74</f>
        <v>-1446.42</v>
      </c>
    </row>
    <row r="75" customFormat="false" ht="13.8" hidden="false" customHeight="false" outlineLevel="0" collapsed="false">
      <c r="B75" s="12" t="s">
        <v>204</v>
      </c>
      <c r="C75" s="23" t="s">
        <v>161</v>
      </c>
      <c r="D75" s="22"/>
      <c r="E75" s="15" t="s">
        <v>47</v>
      </c>
      <c r="F75" s="15" t="s">
        <v>205</v>
      </c>
      <c r="G75" s="16" t="n">
        <v>45811</v>
      </c>
      <c r="H75" s="17" t="n">
        <f aca="false">G75+30</f>
        <v>45841</v>
      </c>
      <c r="I75" s="18" t="s">
        <v>52</v>
      </c>
      <c r="J75" s="19" t="n">
        <v>45847</v>
      </c>
      <c r="K75" s="20" t="n">
        <v>241.07</v>
      </c>
      <c r="L75" s="21" t="n">
        <f aca="false">H75-J75</f>
        <v>-6</v>
      </c>
      <c r="M75" s="11" t="n">
        <f aca="false">K75*L75</f>
        <v>-1446.42</v>
      </c>
    </row>
    <row r="76" customFormat="false" ht="13.8" hidden="false" customHeight="false" outlineLevel="0" collapsed="false">
      <c r="B76" s="12" t="s">
        <v>206</v>
      </c>
      <c r="C76" s="23" t="s">
        <v>207</v>
      </c>
      <c r="D76" s="22"/>
      <c r="E76" s="15" t="s">
        <v>67</v>
      </c>
      <c r="F76" s="15" t="s">
        <v>208</v>
      </c>
      <c r="G76" s="16" t="n">
        <v>45811</v>
      </c>
      <c r="H76" s="17" t="n">
        <f aca="false">G76+30</f>
        <v>45841</v>
      </c>
      <c r="I76" s="18" t="s">
        <v>52</v>
      </c>
      <c r="J76" s="19" t="n">
        <v>45847</v>
      </c>
      <c r="K76" s="20" t="n">
        <v>1568.08</v>
      </c>
      <c r="L76" s="21" t="n">
        <f aca="false">H76-J76</f>
        <v>-6</v>
      </c>
      <c r="M76" s="11" t="n">
        <f aca="false">K76*L76</f>
        <v>-9408.48</v>
      </c>
    </row>
    <row r="77" customFormat="false" ht="13.8" hidden="false" customHeight="false" outlineLevel="0" collapsed="false">
      <c r="B77" s="12" t="s">
        <v>209</v>
      </c>
      <c r="C77" s="23" t="s">
        <v>210</v>
      </c>
      <c r="D77" s="22"/>
      <c r="E77" s="15" t="s">
        <v>211</v>
      </c>
      <c r="F77" s="15" t="s">
        <v>212</v>
      </c>
      <c r="G77" s="16" t="n">
        <v>45818</v>
      </c>
      <c r="H77" s="17" t="n">
        <f aca="false">G77+30</f>
        <v>45848</v>
      </c>
      <c r="I77" s="18" t="s">
        <v>52</v>
      </c>
      <c r="J77" s="19" t="n">
        <v>45847</v>
      </c>
      <c r="K77" s="20" t="n">
        <v>889.22</v>
      </c>
      <c r="L77" s="21" t="n">
        <f aca="false">H77-J77</f>
        <v>1</v>
      </c>
      <c r="M77" s="11" t="n">
        <f aca="false">K77*L77</f>
        <v>889.22</v>
      </c>
    </row>
    <row r="78" customFormat="false" ht="13.8" hidden="false" customHeight="false" outlineLevel="0" collapsed="false">
      <c r="B78" s="12" t="s">
        <v>213</v>
      </c>
      <c r="C78" s="23" t="s">
        <v>189</v>
      </c>
      <c r="D78" s="22"/>
      <c r="E78" s="15" t="s">
        <v>214</v>
      </c>
      <c r="F78" s="15" t="s">
        <v>215</v>
      </c>
      <c r="G78" s="16" t="n">
        <v>45824</v>
      </c>
      <c r="H78" s="17" t="n">
        <f aca="false">G78+30</f>
        <v>45854</v>
      </c>
      <c r="I78" s="18" t="s">
        <v>52</v>
      </c>
      <c r="J78" s="19" t="n">
        <v>45847</v>
      </c>
      <c r="K78" s="20" t="n">
        <v>53.56</v>
      </c>
      <c r="L78" s="21" t="n">
        <f aca="false">H78-J78</f>
        <v>7</v>
      </c>
      <c r="M78" s="11" t="n">
        <f aca="false">K78*L78</f>
        <v>374.92</v>
      </c>
    </row>
    <row r="79" customFormat="false" ht="13.8" hidden="false" customHeight="false" outlineLevel="0" collapsed="false">
      <c r="B79" s="12" t="s">
        <v>216</v>
      </c>
      <c r="C79" s="23" t="s">
        <v>189</v>
      </c>
      <c r="D79" s="22"/>
      <c r="E79" s="15" t="s">
        <v>30</v>
      </c>
      <c r="F79" s="15" t="s">
        <v>92</v>
      </c>
      <c r="G79" s="16" t="n">
        <v>45824</v>
      </c>
      <c r="H79" s="17" t="n">
        <f aca="false">G79+30</f>
        <v>45854</v>
      </c>
      <c r="I79" s="18" t="s">
        <v>52</v>
      </c>
      <c r="J79" s="19" t="n">
        <v>45847</v>
      </c>
      <c r="K79" s="20" t="n">
        <v>60.11</v>
      </c>
      <c r="L79" s="21" t="n">
        <f aca="false">H79-J79</f>
        <v>7</v>
      </c>
      <c r="M79" s="11" t="n">
        <f aca="false">K79*L79</f>
        <v>420.77</v>
      </c>
    </row>
    <row r="80" customFormat="false" ht="13.8" hidden="false" customHeight="false" outlineLevel="0" collapsed="false">
      <c r="B80" s="12" t="s">
        <v>217</v>
      </c>
      <c r="C80" s="23" t="s">
        <v>12</v>
      </c>
      <c r="D80" s="22"/>
      <c r="E80" s="15" t="s">
        <v>148</v>
      </c>
      <c r="F80" s="16" t="n">
        <v>45835</v>
      </c>
      <c r="G80" s="16" t="n">
        <v>45835</v>
      </c>
      <c r="H80" s="17" t="n">
        <f aca="false">G80+30</f>
        <v>45865</v>
      </c>
      <c r="I80" s="18" t="s">
        <v>52</v>
      </c>
      <c r="J80" s="19" t="n">
        <v>45847</v>
      </c>
      <c r="K80" s="20" t="n">
        <v>2500</v>
      </c>
      <c r="L80" s="21" t="n">
        <f aca="false">H80-J80</f>
        <v>18</v>
      </c>
      <c r="M80" s="11" t="n">
        <f aca="false">K80*L80</f>
        <v>45000</v>
      </c>
    </row>
    <row r="81" customFormat="false" ht="13.8" hidden="false" customHeight="false" outlineLevel="0" collapsed="false">
      <c r="B81" s="12" t="s">
        <v>32</v>
      </c>
      <c r="C81" s="13" t="s">
        <v>218</v>
      </c>
      <c r="D81" s="22"/>
      <c r="E81" s="15" t="s">
        <v>219</v>
      </c>
      <c r="F81" s="15" t="s">
        <v>42</v>
      </c>
      <c r="G81" s="16" t="n">
        <v>45804</v>
      </c>
      <c r="H81" s="17" t="n">
        <f aca="false">G81+30</f>
        <v>45834</v>
      </c>
      <c r="I81" s="18" t="n">
        <v>475</v>
      </c>
      <c r="J81" s="19" t="n">
        <v>45848</v>
      </c>
      <c r="K81" s="20" t="n">
        <v>2808.86</v>
      </c>
      <c r="L81" s="21" t="n">
        <f aca="false">H81-J81</f>
        <v>-14</v>
      </c>
      <c r="M81" s="11" t="n">
        <f aca="false">K81*L81</f>
        <v>-39324.04</v>
      </c>
    </row>
    <row r="82" customFormat="false" ht="13.8" hidden="false" customHeight="false" outlineLevel="0" collapsed="false">
      <c r="B82" s="12" t="s">
        <v>220</v>
      </c>
      <c r="C82" s="13" t="s">
        <v>221</v>
      </c>
      <c r="D82" s="22"/>
      <c r="E82" s="15" t="s">
        <v>84</v>
      </c>
      <c r="F82" s="15" t="s">
        <v>155</v>
      </c>
      <c r="G82" s="16" t="n">
        <v>45845</v>
      </c>
      <c r="H82" s="17" t="n">
        <f aca="false">G82+30</f>
        <v>45875</v>
      </c>
      <c r="I82" s="18" t="n">
        <v>477</v>
      </c>
      <c r="J82" s="19" t="n">
        <v>45848</v>
      </c>
      <c r="K82" s="20" t="n">
        <v>13208.01</v>
      </c>
      <c r="L82" s="21" t="n">
        <f aca="false">H82-J82</f>
        <v>27</v>
      </c>
      <c r="M82" s="11" t="n">
        <f aca="false">K82*L82</f>
        <v>356616.27</v>
      </c>
    </row>
    <row r="83" customFormat="false" ht="13.8" hidden="false" customHeight="false" outlineLevel="0" collapsed="false">
      <c r="B83" s="12" t="s">
        <v>32</v>
      </c>
      <c r="C83" s="13" t="s">
        <v>221</v>
      </c>
      <c r="D83" s="22"/>
      <c r="E83" s="15" t="s">
        <v>214</v>
      </c>
      <c r="F83" s="15" t="s">
        <v>155</v>
      </c>
      <c r="G83" s="16" t="n">
        <v>45845</v>
      </c>
      <c r="H83" s="17" t="n">
        <f aca="false">G83+30</f>
        <v>45875</v>
      </c>
      <c r="I83" s="18" t="n">
        <v>476</v>
      </c>
      <c r="J83" s="19" t="n">
        <v>45848</v>
      </c>
      <c r="K83" s="20" t="n">
        <v>14097.51</v>
      </c>
      <c r="L83" s="21" t="n">
        <f aca="false">H83-J83</f>
        <v>27</v>
      </c>
      <c r="M83" s="11" t="n">
        <f aca="false">K83*L83</f>
        <v>380632.77</v>
      </c>
    </row>
    <row r="84" customFormat="false" ht="13.8" hidden="false" customHeight="false" outlineLevel="0" collapsed="false">
      <c r="B84" s="12" t="s">
        <v>222</v>
      </c>
      <c r="C84" s="13" t="s">
        <v>223</v>
      </c>
      <c r="D84" s="22"/>
      <c r="E84" s="15" t="s">
        <v>38</v>
      </c>
      <c r="F84" s="15" t="s">
        <v>224</v>
      </c>
      <c r="G84" s="16" t="n">
        <v>45757</v>
      </c>
      <c r="H84" s="17" t="n">
        <f aca="false">G84+30</f>
        <v>45787</v>
      </c>
      <c r="I84" s="18" t="n">
        <v>473</v>
      </c>
      <c r="J84" s="19" t="n">
        <v>45848</v>
      </c>
      <c r="K84" s="20" t="n">
        <v>30454.6</v>
      </c>
      <c r="L84" s="21" t="n">
        <f aca="false">H84-J84</f>
        <v>-61</v>
      </c>
      <c r="M84" s="11" t="n">
        <f aca="false">K84*L84</f>
        <v>-1857730.6</v>
      </c>
    </row>
    <row r="85" customFormat="false" ht="13.8" hidden="false" customHeight="false" outlineLevel="0" collapsed="false">
      <c r="B85" s="12" t="s">
        <v>11</v>
      </c>
      <c r="C85" s="13" t="s">
        <v>225</v>
      </c>
      <c r="D85" s="22"/>
      <c r="E85" s="15" t="s">
        <v>226</v>
      </c>
      <c r="F85" s="15" t="s">
        <v>42</v>
      </c>
      <c r="G85" s="16" t="n">
        <v>45804</v>
      </c>
      <c r="H85" s="17" t="n">
        <f aca="false">G85+30</f>
        <v>45834</v>
      </c>
      <c r="I85" s="18" t="n">
        <v>474</v>
      </c>
      <c r="J85" s="19" t="n">
        <v>45848</v>
      </c>
      <c r="K85" s="20" t="n">
        <v>11375.02</v>
      </c>
      <c r="L85" s="21" t="n">
        <f aca="false">H85-J85</f>
        <v>-14</v>
      </c>
      <c r="M85" s="11" t="n">
        <f aca="false">K85*L85</f>
        <v>-159250.28</v>
      </c>
    </row>
    <row r="86" customFormat="false" ht="13.8" hidden="false" customHeight="false" outlineLevel="0" collapsed="false">
      <c r="B86" s="12" t="s">
        <v>227</v>
      </c>
      <c r="C86" s="13" t="s">
        <v>228</v>
      </c>
      <c r="D86" s="22"/>
      <c r="E86" s="15" t="s">
        <v>167</v>
      </c>
      <c r="F86" s="15" t="s">
        <v>229</v>
      </c>
      <c r="G86" s="16" t="n">
        <v>45848</v>
      </c>
      <c r="H86" s="17" t="n">
        <f aca="false">G86+30</f>
        <v>45878</v>
      </c>
      <c r="I86" s="18" t="n">
        <v>481</v>
      </c>
      <c r="J86" s="19" t="n">
        <v>45853</v>
      </c>
      <c r="K86" s="20" t="n">
        <v>18000</v>
      </c>
      <c r="L86" s="21" t="n">
        <f aca="false">H86-J86</f>
        <v>25</v>
      </c>
      <c r="M86" s="11" t="n">
        <f aca="false">K86*L86</f>
        <v>450000</v>
      </c>
    </row>
    <row r="87" customFormat="false" ht="13.8" hidden="false" customHeight="false" outlineLevel="0" collapsed="false">
      <c r="B87" s="12" t="s">
        <v>11</v>
      </c>
      <c r="C87" s="13" t="s">
        <v>230</v>
      </c>
      <c r="D87" s="22"/>
      <c r="E87" s="15" t="s">
        <v>167</v>
      </c>
      <c r="F87" s="15" t="s">
        <v>229</v>
      </c>
      <c r="G87" s="16" t="n">
        <v>45848</v>
      </c>
      <c r="H87" s="17" t="n">
        <f aca="false">G87+30</f>
        <v>45878</v>
      </c>
      <c r="I87" s="18" t="n">
        <v>480</v>
      </c>
      <c r="J87" s="19" t="n">
        <v>45853</v>
      </c>
      <c r="K87" s="20" t="n">
        <v>72337.18</v>
      </c>
      <c r="L87" s="21" t="n">
        <f aca="false">H87-J87</f>
        <v>25</v>
      </c>
      <c r="M87" s="11" t="n">
        <f aca="false">K87*L87</f>
        <v>1808429.5</v>
      </c>
    </row>
    <row r="88" customFormat="false" ht="13.8" hidden="false" customHeight="false" outlineLevel="0" collapsed="false">
      <c r="B88" s="12" t="s">
        <v>32</v>
      </c>
      <c r="C88" s="13" t="s">
        <v>75</v>
      </c>
      <c r="D88" s="22"/>
      <c r="E88" s="15" t="s">
        <v>47</v>
      </c>
      <c r="F88" s="15" t="s">
        <v>231</v>
      </c>
      <c r="G88" s="16" t="n">
        <v>45848</v>
      </c>
      <c r="H88" s="17" t="n">
        <f aca="false">G88+30</f>
        <v>45878</v>
      </c>
      <c r="I88" s="18" t="n">
        <v>479</v>
      </c>
      <c r="J88" s="19" t="n">
        <v>45853</v>
      </c>
      <c r="K88" s="20" t="n">
        <v>39608.83</v>
      </c>
      <c r="L88" s="21" t="n">
        <f aca="false">H88-J88</f>
        <v>25</v>
      </c>
      <c r="M88" s="11" t="n">
        <f aca="false">K88*L88</f>
        <v>990220.75</v>
      </c>
    </row>
    <row r="89" customFormat="false" ht="13.8" hidden="false" customHeight="false" outlineLevel="0" collapsed="false">
      <c r="B89" s="12" t="s">
        <v>232</v>
      </c>
      <c r="C89" s="13" t="s">
        <v>233</v>
      </c>
      <c r="D89" s="22"/>
      <c r="E89" s="15" t="s">
        <v>103</v>
      </c>
      <c r="F89" s="15" t="s">
        <v>234</v>
      </c>
      <c r="G89" s="16" t="n">
        <v>45852</v>
      </c>
      <c r="H89" s="17" t="n">
        <f aca="false">G89+30</f>
        <v>45882</v>
      </c>
      <c r="I89" s="18" t="n">
        <v>485</v>
      </c>
      <c r="J89" s="19" t="n">
        <v>45853</v>
      </c>
      <c r="K89" s="20" t="n">
        <v>131808.29</v>
      </c>
      <c r="L89" s="21" t="n">
        <f aca="false">H89-J89</f>
        <v>29</v>
      </c>
      <c r="M89" s="11" t="n">
        <f aca="false">K89*L89</f>
        <v>3822440.41</v>
      </c>
    </row>
    <row r="90" customFormat="false" ht="13.8" hidden="false" customHeight="false" outlineLevel="0" collapsed="false">
      <c r="B90" s="12" t="s">
        <v>11</v>
      </c>
      <c r="C90" s="13" t="s">
        <v>235</v>
      </c>
      <c r="D90" s="22"/>
      <c r="E90" s="15" t="s">
        <v>67</v>
      </c>
      <c r="F90" s="15" t="s">
        <v>73</v>
      </c>
      <c r="G90" s="16" t="n">
        <v>45833</v>
      </c>
      <c r="H90" s="17" t="n">
        <f aca="false">G90+30</f>
        <v>45863</v>
      </c>
      <c r="I90" s="18" t="n">
        <v>484</v>
      </c>
      <c r="J90" s="19" t="n">
        <v>45853</v>
      </c>
      <c r="K90" s="20" t="n">
        <v>5735.31</v>
      </c>
      <c r="L90" s="21" t="n">
        <f aca="false">H90-J90</f>
        <v>10</v>
      </c>
      <c r="M90" s="11" t="n">
        <f aca="false">K90*L90</f>
        <v>57353.1</v>
      </c>
    </row>
    <row r="91" customFormat="false" ht="13.8" hidden="false" customHeight="false" outlineLevel="0" collapsed="false">
      <c r="B91" s="12" t="s">
        <v>236</v>
      </c>
      <c r="C91" s="13" t="s">
        <v>237</v>
      </c>
      <c r="D91" s="22"/>
      <c r="E91" s="15" t="s">
        <v>95</v>
      </c>
      <c r="F91" s="15" t="s">
        <v>238</v>
      </c>
      <c r="G91" s="16" t="n">
        <v>45846</v>
      </c>
      <c r="H91" s="17" t="n">
        <f aca="false">G91+30</f>
        <v>45876</v>
      </c>
      <c r="I91" s="18" t="n">
        <v>478</v>
      </c>
      <c r="J91" s="19" t="n">
        <v>45853</v>
      </c>
      <c r="K91" s="20" t="n">
        <v>31680.55</v>
      </c>
      <c r="L91" s="21" t="n">
        <f aca="false">H91-J91</f>
        <v>23</v>
      </c>
      <c r="M91" s="11" t="n">
        <f aca="false">K91*L91</f>
        <v>728652.65</v>
      </c>
    </row>
    <row r="92" customFormat="false" ht="13.8" hidden="false" customHeight="false" outlineLevel="0" collapsed="false">
      <c r="B92" s="12" t="s">
        <v>239</v>
      </c>
      <c r="C92" s="13" t="s">
        <v>137</v>
      </c>
      <c r="D92" s="22"/>
      <c r="E92" s="15" t="s">
        <v>240</v>
      </c>
      <c r="F92" s="15" t="s">
        <v>241</v>
      </c>
      <c r="G92" s="16" t="n">
        <v>45852</v>
      </c>
      <c r="H92" s="17" t="n">
        <f aca="false">G92+30</f>
        <v>45882</v>
      </c>
      <c r="I92" s="18" t="n">
        <v>482</v>
      </c>
      <c r="J92" s="19" t="n">
        <v>45853</v>
      </c>
      <c r="K92" s="20" t="n">
        <v>41452.18</v>
      </c>
      <c r="L92" s="21" t="n">
        <f aca="false">H92-J92</f>
        <v>29</v>
      </c>
      <c r="M92" s="11" t="n">
        <f aca="false">K92*L92</f>
        <v>1202113.22</v>
      </c>
    </row>
    <row r="93" customFormat="false" ht="13.8" hidden="false" customHeight="false" outlineLevel="0" collapsed="false">
      <c r="B93" s="12" t="s">
        <v>32</v>
      </c>
      <c r="C93" s="13" t="s">
        <v>242</v>
      </c>
      <c r="D93" s="22"/>
      <c r="E93" s="15" t="s">
        <v>19</v>
      </c>
      <c r="F93" s="15" t="s">
        <v>243</v>
      </c>
      <c r="G93" s="16" t="n">
        <v>45841</v>
      </c>
      <c r="H93" s="17" t="n">
        <f aca="false">G93+30</f>
        <v>45871</v>
      </c>
      <c r="I93" s="18" t="n">
        <v>483</v>
      </c>
      <c r="J93" s="19" t="n">
        <v>45853</v>
      </c>
      <c r="K93" s="20" t="n">
        <v>15865.27</v>
      </c>
      <c r="L93" s="21" t="n">
        <f aca="false">H93-J93</f>
        <v>18</v>
      </c>
      <c r="M93" s="11" t="n">
        <f aca="false">K93*L93</f>
        <v>285574.86</v>
      </c>
    </row>
    <row r="94" customFormat="false" ht="13.8" hidden="false" customHeight="false" outlineLevel="0" collapsed="false">
      <c r="B94" s="12" t="s">
        <v>244</v>
      </c>
      <c r="C94" s="13" t="s">
        <v>245</v>
      </c>
      <c r="D94" s="22"/>
      <c r="E94" s="15" t="s">
        <v>30</v>
      </c>
      <c r="F94" s="15" t="s">
        <v>246</v>
      </c>
      <c r="G94" s="16" t="n">
        <v>45853</v>
      </c>
      <c r="H94" s="17" t="n">
        <f aca="false">G94+30</f>
        <v>45883</v>
      </c>
      <c r="I94" s="18" t="n">
        <v>487</v>
      </c>
      <c r="J94" s="19" t="n">
        <v>45854</v>
      </c>
      <c r="K94" s="20" t="n">
        <v>65517.04</v>
      </c>
      <c r="L94" s="21" t="n">
        <f aca="false">H94-J94</f>
        <v>29</v>
      </c>
      <c r="M94" s="11" t="n">
        <f aca="false">K94*L94</f>
        <v>1899994.16</v>
      </c>
    </row>
    <row r="95" customFormat="false" ht="13.8" hidden="false" customHeight="false" outlineLevel="0" collapsed="false">
      <c r="B95" s="12" t="s">
        <v>32</v>
      </c>
      <c r="C95" s="13" t="s">
        <v>247</v>
      </c>
      <c r="D95" s="22"/>
      <c r="E95" s="15" t="s">
        <v>248</v>
      </c>
      <c r="F95" s="15" t="s">
        <v>102</v>
      </c>
      <c r="G95" s="16" t="n">
        <v>45838</v>
      </c>
      <c r="H95" s="17" t="n">
        <f aca="false">G95+30</f>
        <v>45868</v>
      </c>
      <c r="I95" s="18" t="n">
        <v>488</v>
      </c>
      <c r="J95" s="19" t="n">
        <v>45854</v>
      </c>
      <c r="K95" s="20" t="n">
        <v>65258.51</v>
      </c>
      <c r="L95" s="21" t="n">
        <f aca="false">H95-J95</f>
        <v>14</v>
      </c>
      <c r="M95" s="11" t="n">
        <f aca="false">K95*L95</f>
        <v>913619.14</v>
      </c>
    </row>
    <row r="96" customFormat="false" ht="13.8" hidden="false" customHeight="false" outlineLevel="0" collapsed="false">
      <c r="B96" s="12" t="s">
        <v>249</v>
      </c>
      <c r="C96" s="13" t="s">
        <v>250</v>
      </c>
      <c r="D96" s="22"/>
      <c r="E96" s="15" t="s">
        <v>47</v>
      </c>
      <c r="F96" s="15" t="s">
        <v>231</v>
      </c>
      <c r="G96" s="16" t="n">
        <v>45848</v>
      </c>
      <c r="H96" s="17" t="n">
        <f aca="false">G96+30</f>
        <v>45878</v>
      </c>
      <c r="I96" s="18" t="n">
        <v>486</v>
      </c>
      <c r="J96" s="19" t="n">
        <v>45854</v>
      </c>
      <c r="K96" s="20" t="n">
        <v>200600</v>
      </c>
      <c r="L96" s="21" t="n">
        <f aca="false">H96-J96</f>
        <v>24</v>
      </c>
      <c r="M96" s="11" t="n">
        <f aca="false">K96*L96</f>
        <v>4814400</v>
      </c>
    </row>
    <row r="97" customFormat="false" ht="13.8" hidden="false" customHeight="false" outlineLevel="0" collapsed="false">
      <c r="B97" s="12" t="s">
        <v>251</v>
      </c>
      <c r="C97" s="13" t="s">
        <v>252</v>
      </c>
      <c r="D97" s="22"/>
      <c r="E97" s="15" t="s">
        <v>84</v>
      </c>
      <c r="F97" s="15" t="s">
        <v>253</v>
      </c>
      <c r="G97" s="16" t="n">
        <v>45845</v>
      </c>
      <c r="H97" s="17" t="n">
        <f aca="false">G97+30</f>
        <v>45875</v>
      </c>
      <c r="I97" s="18" t="n">
        <v>492</v>
      </c>
      <c r="J97" s="19" t="n">
        <v>45856</v>
      </c>
      <c r="K97" s="20" t="n">
        <v>12546.53</v>
      </c>
      <c r="L97" s="21" t="n">
        <f aca="false">H97-J97</f>
        <v>19</v>
      </c>
      <c r="M97" s="11" t="n">
        <f aca="false">K97*L97</f>
        <v>238384.07</v>
      </c>
    </row>
    <row r="98" customFormat="false" ht="13.8" hidden="false" customHeight="false" outlineLevel="0" collapsed="false">
      <c r="B98" s="12" t="s">
        <v>254</v>
      </c>
      <c r="C98" s="13" t="s">
        <v>255</v>
      </c>
      <c r="D98" s="22"/>
      <c r="E98" s="15" t="s">
        <v>214</v>
      </c>
      <c r="F98" s="15" t="s">
        <v>256</v>
      </c>
      <c r="G98" s="16" t="n">
        <v>45819</v>
      </c>
      <c r="H98" s="17" t="n">
        <f aca="false">G98+30</f>
        <v>45849</v>
      </c>
      <c r="I98" s="18" t="n">
        <v>490</v>
      </c>
      <c r="J98" s="19" t="n">
        <v>45856</v>
      </c>
      <c r="K98" s="20" t="n">
        <v>10420.92</v>
      </c>
      <c r="L98" s="21" t="n">
        <f aca="false">H98-J98</f>
        <v>-7</v>
      </c>
      <c r="M98" s="11" t="n">
        <f aca="false">K98*L98</f>
        <v>-72946.44</v>
      </c>
    </row>
    <row r="99" customFormat="false" ht="13.8" hidden="false" customHeight="false" outlineLevel="0" collapsed="false">
      <c r="B99" s="12" t="s">
        <v>11</v>
      </c>
      <c r="C99" s="13" t="s">
        <v>252</v>
      </c>
      <c r="D99" s="22"/>
      <c r="E99" s="15" t="s">
        <v>214</v>
      </c>
      <c r="F99" s="15" t="s">
        <v>253</v>
      </c>
      <c r="G99" s="16" t="n">
        <v>45840</v>
      </c>
      <c r="H99" s="17" t="n">
        <f aca="false">G99+30</f>
        <v>45870</v>
      </c>
      <c r="I99" s="18" t="n">
        <v>491</v>
      </c>
      <c r="J99" s="19" t="n">
        <v>45856</v>
      </c>
      <c r="K99" s="20" t="n">
        <v>6258.01</v>
      </c>
      <c r="L99" s="21" t="n">
        <f aca="false">H99-J99</f>
        <v>14</v>
      </c>
      <c r="M99" s="11" t="n">
        <f aca="false">K99*L99</f>
        <v>87612.14</v>
      </c>
    </row>
    <row r="100" customFormat="false" ht="13.8" hidden="false" customHeight="false" outlineLevel="0" collapsed="false">
      <c r="B100" s="12" t="s">
        <v>11</v>
      </c>
      <c r="C100" s="13" t="s">
        <v>49</v>
      </c>
      <c r="D100" s="22"/>
      <c r="E100" s="15" t="s">
        <v>257</v>
      </c>
      <c r="F100" s="15" t="s">
        <v>231</v>
      </c>
      <c r="G100" s="16" t="n">
        <v>45848</v>
      </c>
      <c r="H100" s="17" t="n">
        <f aca="false">G100+30</f>
        <v>45878</v>
      </c>
      <c r="I100" s="18" t="n">
        <v>489</v>
      </c>
      <c r="J100" s="19" t="n">
        <v>45856</v>
      </c>
      <c r="K100" s="20" t="n">
        <v>3833.33</v>
      </c>
      <c r="L100" s="21" t="n">
        <f aca="false">H100-J100</f>
        <v>22</v>
      </c>
      <c r="M100" s="11" t="n">
        <f aca="false">K100*L100</f>
        <v>84333.26</v>
      </c>
    </row>
    <row r="101" customFormat="false" ht="13.8" hidden="false" customHeight="false" outlineLevel="0" collapsed="false">
      <c r="B101" s="12" t="s">
        <v>258</v>
      </c>
      <c r="C101" s="13" t="s">
        <v>97</v>
      </c>
      <c r="D101" s="22"/>
      <c r="E101" s="15" t="s">
        <v>82</v>
      </c>
      <c r="F101" s="15" t="s">
        <v>241</v>
      </c>
      <c r="G101" s="16" t="n">
        <v>45852</v>
      </c>
      <c r="H101" s="17" t="n">
        <f aca="false">G101+30</f>
        <v>45882</v>
      </c>
      <c r="I101" s="18" t="n">
        <v>506</v>
      </c>
      <c r="J101" s="19" t="n">
        <v>45861</v>
      </c>
      <c r="K101" s="20" t="n">
        <v>217.25</v>
      </c>
      <c r="L101" s="21" t="n">
        <f aca="false">H101-J101</f>
        <v>21</v>
      </c>
      <c r="M101" s="11" t="n">
        <f aca="false">K101*L101</f>
        <v>4562.25</v>
      </c>
    </row>
    <row r="102" customFormat="false" ht="13.8" hidden="false" customHeight="false" outlineLevel="0" collapsed="false">
      <c r="B102" s="12" t="s">
        <v>32</v>
      </c>
      <c r="C102" s="13" t="s">
        <v>94</v>
      </c>
      <c r="D102" s="22"/>
      <c r="E102" s="15" t="s">
        <v>114</v>
      </c>
      <c r="F102" s="15" t="s">
        <v>259</v>
      </c>
      <c r="G102" s="16" t="n">
        <v>45852</v>
      </c>
      <c r="H102" s="17" t="n">
        <f aca="false">G102+30</f>
        <v>45882</v>
      </c>
      <c r="I102" s="18" t="n">
        <v>508</v>
      </c>
      <c r="J102" s="19" t="n">
        <v>45861</v>
      </c>
      <c r="K102" s="20" t="n">
        <v>2129.9</v>
      </c>
      <c r="L102" s="21" t="n">
        <f aca="false">H102-J102</f>
        <v>21</v>
      </c>
      <c r="M102" s="11" t="n">
        <f aca="false">K102*L102</f>
        <v>44727.9</v>
      </c>
    </row>
    <row r="103" customFormat="false" ht="13.8" hidden="false" customHeight="false" outlineLevel="0" collapsed="false">
      <c r="B103" s="12" t="s">
        <v>260</v>
      </c>
      <c r="C103" s="13" t="s">
        <v>189</v>
      </c>
      <c r="D103" s="22"/>
      <c r="E103" s="15" t="s">
        <v>148</v>
      </c>
      <c r="F103" s="15" t="s">
        <v>241</v>
      </c>
      <c r="G103" s="16" t="n">
        <v>45852</v>
      </c>
      <c r="H103" s="17" t="n">
        <f aca="false">G103+30</f>
        <v>45882</v>
      </c>
      <c r="I103" s="18" t="n">
        <v>515</v>
      </c>
      <c r="J103" s="19" t="n">
        <v>45861</v>
      </c>
      <c r="K103" s="20" t="n">
        <v>3511.9</v>
      </c>
      <c r="L103" s="21" t="n">
        <f aca="false">H103-J103</f>
        <v>21</v>
      </c>
      <c r="M103" s="11" t="n">
        <f aca="false">K103*L103</f>
        <v>73749.9</v>
      </c>
    </row>
    <row r="104" customFormat="false" ht="13.8" hidden="false" customHeight="false" outlineLevel="0" collapsed="false">
      <c r="B104" s="12" t="s">
        <v>32</v>
      </c>
      <c r="C104" s="13" t="s">
        <v>261</v>
      </c>
      <c r="D104" s="22"/>
      <c r="E104" s="15" t="s">
        <v>195</v>
      </c>
      <c r="F104" s="15" t="s">
        <v>262</v>
      </c>
      <c r="G104" s="16" t="n">
        <v>45841</v>
      </c>
      <c r="H104" s="17" t="n">
        <f aca="false">G104+30</f>
        <v>45871</v>
      </c>
      <c r="I104" s="18" t="n">
        <v>504</v>
      </c>
      <c r="J104" s="19" t="n">
        <v>45861</v>
      </c>
      <c r="K104" s="20" t="n">
        <v>38474.58</v>
      </c>
      <c r="L104" s="21" t="n">
        <f aca="false">H104-J104</f>
        <v>10</v>
      </c>
      <c r="M104" s="11" t="n">
        <f aca="false">K104*L104</f>
        <v>384745.8</v>
      </c>
    </row>
    <row r="105" customFormat="false" ht="13.8" hidden="false" customHeight="false" outlineLevel="0" collapsed="false">
      <c r="B105" s="12" t="s">
        <v>32</v>
      </c>
      <c r="C105" s="13" t="s">
        <v>189</v>
      </c>
      <c r="D105" s="22"/>
      <c r="E105" s="15" t="s">
        <v>91</v>
      </c>
      <c r="F105" s="15" t="s">
        <v>241</v>
      </c>
      <c r="G105" s="16" t="n">
        <v>45852</v>
      </c>
      <c r="H105" s="17" t="n">
        <f aca="false">G105+30</f>
        <v>45882</v>
      </c>
      <c r="I105" s="18" t="n">
        <v>513</v>
      </c>
      <c r="J105" s="19" t="n">
        <v>45861</v>
      </c>
      <c r="K105" s="20" t="n">
        <v>958.14</v>
      </c>
      <c r="L105" s="21" t="n">
        <f aca="false">H105-J105</f>
        <v>21</v>
      </c>
      <c r="M105" s="11" t="n">
        <f aca="false">K105*L105</f>
        <v>20120.94</v>
      </c>
    </row>
    <row r="106" customFormat="false" ht="13.8" hidden="false" customHeight="false" outlineLevel="0" collapsed="false">
      <c r="B106" s="12" t="s">
        <v>32</v>
      </c>
      <c r="C106" s="13" t="s">
        <v>263</v>
      </c>
      <c r="D106" s="22"/>
      <c r="E106" s="15" t="s">
        <v>44</v>
      </c>
      <c r="F106" s="15" t="s">
        <v>264</v>
      </c>
      <c r="G106" s="16" t="n">
        <v>45846</v>
      </c>
      <c r="H106" s="17" t="n">
        <f aca="false">G106+30</f>
        <v>45876</v>
      </c>
      <c r="I106" s="18" t="n">
        <v>497</v>
      </c>
      <c r="J106" s="19" t="n">
        <v>45861</v>
      </c>
      <c r="K106" s="20" t="n">
        <v>14233.85</v>
      </c>
      <c r="L106" s="21" t="n">
        <f aca="false">H106-J106</f>
        <v>15</v>
      </c>
      <c r="M106" s="11" t="n">
        <f aca="false">K106*L106</f>
        <v>213507.75</v>
      </c>
    </row>
    <row r="107" customFormat="false" ht="13.8" hidden="false" customHeight="false" outlineLevel="0" collapsed="false">
      <c r="B107" s="12" t="s">
        <v>11</v>
      </c>
      <c r="C107" s="13" t="s">
        <v>97</v>
      </c>
      <c r="D107" s="22"/>
      <c r="E107" s="15" t="s">
        <v>167</v>
      </c>
      <c r="F107" s="15" t="s">
        <v>241</v>
      </c>
      <c r="G107" s="16" t="n">
        <v>45852</v>
      </c>
      <c r="H107" s="17" t="n">
        <f aca="false">G107+30</f>
        <v>45882</v>
      </c>
      <c r="I107" s="18" t="n">
        <v>507</v>
      </c>
      <c r="J107" s="19" t="n">
        <v>45861</v>
      </c>
      <c r="K107" s="20" t="n">
        <v>466.16</v>
      </c>
      <c r="L107" s="21" t="n">
        <f aca="false">H107-J107</f>
        <v>21</v>
      </c>
      <c r="M107" s="11" t="n">
        <f aca="false">K107*L107</f>
        <v>9789.36</v>
      </c>
    </row>
    <row r="108" customFormat="false" ht="13.8" hidden="false" customHeight="false" outlineLevel="0" collapsed="false">
      <c r="B108" s="12" t="s">
        <v>265</v>
      </c>
      <c r="C108" s="13" t="s">
        <v>189</v>
      </c>
      <c r="D108" s="22"/>
      <c r="E108" s="15" t="s">
        <v>183</v>
      </c>
      <c r="F108" s="15" t="s">
        <v>266</v>
      </c>
      <c r="G108" s="16" t="n">
        <v>45852</v>
      </c>
      <c r="H108" s="17" t="n">
        <f aca="false">G108+30</f>
        <v>45882</v>
      </c>
      <c r="I108" s="18" t="n">
        <v>507</v>
      </c>
      <c r="J108" s="19" t="n">
        <v>45861</v>
      </c>
      <c r="K108" s="20" t="n">
        <v>446.52</v>
      </c>
      <c r="L108" s="21" t="n">
        <f aca="false">H108-J108</f>
        <v>21</v>
      </c>
      <c r="M108" s="11" t="n">
        <f aca="false">K108*L108</f>
        <v>9376.92</v>
      </c>
    </row>
    <row r="109" customFormat="false" ht="13.8" hidden="false" customHeight="false" outlineLevel="0" collapsed="false">
      <c r="B109" s="12" t="s">
        <v>32</v>
      </c>
      <c r="C109" s="13" t="s">
        <v>97</v>
      </c>
      <c r="D109" s="22"/>
      <c r="E109" s="15" t="s">
        <v>103</v>
      </c>
      <c r="F109" s="15" t="s">
        <v>241</v>
      </c>
      <c r="G109" s="16" t="n">
        <v>45852</v>
      </c>
      <c r="H109" s="17" t="n">
        <f aca="false">G109+30</f>
        <v>45882</v>
      </c>
      <c r="I109" s="18" t="n">
        <v>509</v>
      </c>
      <c r="J109" s="19" t="n">
        <v>45861</v>
      </c>
      <c r="K109" s="20" t="n">
        <v>304.27</v>
      </c>
      <c r="L109" s="21" t="n">
        <f aca="false">H109-J109</f>
        <v>21</v>
      </c>
      <c r="M109" s="11" t="n">
        <f aca="false">K109*L109</f>
        <v>6389.67</v>
      </c>
    </row>
    <row r="110" customFormat="false" ht="13.8" hidden="false" customHeight="false" outlineLevel="0" collapsed="false">
      <c r="B110" s="12" t="s">
        <v>267</v>
      </c>
      <c r="C110" s="13" t="s">
        <v>94</v>
      </c>
      <c r="D110" s="22"/>
      <c r="E110" s="15" t="s">
        <v>268</v>
      </c>
      <c r="F110" s="15" t="s">
        <v>259</v>
      </c>
      <c r="G110" s="16" t="n">
        <v>45852</v>
      </c>
      <c r="H110" s="17" t="n">
        <f aca="false">G110+30</f>
        <v>45882</v>
      </c>
      <c r="I110" s="18" t="n">
        <v>511</v>
      </c>
      <c r="J110" s="19" t="n">
        <v>45861</v>
      </c>
      <c r="K110" s="20" t="n">
        <v>3263.12</v>
      </c>
      <c r="L110" s="21" t="n">
        <f aca="false">H110-J110</f>
        <v>21</v>
      </c>
      <c r="M110" s="11" t="n">
        <f aca="false">K110*L110</f>
        <v>68525.52</v>
      </c>
    </row>
    <row r="111" customFormat="false" ht="13.8" hidden="false" customHeight="false" outlineLevel="0" collapsed="false">
      <c r="B111" s="12" t="s">
        <v>11</v>
      </c>
      <c r="C111" s="13" t="s">
        <v>94</v>
      </c>
      <c r="D111" s="22"/>
      <c r="E111" s="15" t="s">
        <v>269</v>
      </c>
      <c r="F111" s="15" t="s">
        <v>270</v>
      </c>
      <c r="G111" s="16" t="n">
        <v>45852</v>
      </c>
      <c r="H111" s="17" t="n">
        <f aca="false">G111+30</f>
        <v>45882</v>
      </c>
      <c r="I111" s="18" t="n">
        <v>514</v>
      </c>
      <c r="J111" s="19" t="n">
        <v>45861</v>
      </c>
      <c r="K111" s="20" t="n">
        <v>11960.47</v>
      </c>
      <c r="L111" s="21" t="n">
        <f aca="false">H111-J111</f>
        <v>21</v>
      </c>
      <c r="M111" s="11" t="n">
        <f aca="false">K111*L111</f>
        <v>251169.87</v>
      </c>
    </row>
    <row r="112" customFormat="false" ht="13.8" hidden="false" customHeight="false" outlineLevel="0" collapsed="false">
      <c r="B112" s="12" t="s">
        <v>271</v>
      </c>
      <c r="C112" s="13" t="s">
        <v>272</v>
      </c>
      <c r="D112" s="22"/>
      <c r="E112" s="15" t="s">
        <v>38</v>
      </c>
      <c r="F112" s="15" t="s">
        <v>273</v>
      </c>
      <c r="G112" s="16" t="n">
        <v>45679</v>
      </c>
      <c r="H112" s="17" t="n">
        <f aca="false">G112+30</f>
        <v>45709</v>
      </c>
      <c r="I112" s="18" t="n">
        <v>501</v>
      </c>
      <c r="J112" s="19" t="n">
        <v>45861</v>
      </c>
      <c r="K112" s="20" t="n">
        <v>6714.67</v>
      </c>
      <c r="L112" s="21" t="n">
        <f aca="false">H112-J112</f>
        <v>-152</v>
      </c>
      <c r="M112" s="11" t="n">
        <f aca="false">K112*L112</f>
        <v>-1020629.84</v>
      </c>
    </row>
    <row r="113" customFormat="false" ht="13.8" hidden="false" customHeight="false" outlineLevel="0" collapsed="false">
      <c r="B113" s="12" t="s">
        <v>11</v>
      </c>
      <c r="C113" s="13" t="s">
        <v>274</v>
      </c>
      <c r="D113" s="22"/>
      <c r="E113" s="15" t="s">
        <v>275</v>
      </c>
      <c r="F113" s="15" t="s">
        <v>276</v>
      </c>
      <c r="G113" s="16" t="n">
        <v>45845</v>
      </c>
      <c r="H113" s="17" t="n">
        <f aca="false">G113+30</f>
        <v>45875</v>
      </c>
      <c r="I113" s="18" t="n">
        <v>499</v>
      </c>
      <c r="J113" s="19" t="n">
        <v>45861</v>
      </c>
      <c r="K113" s="20" t="n">
        <v>28536.91</v>
      </c>
      <c r="L113" s="21" t="n">
        <f aca="false">H113-J113</f>
        <v>14</v>
      </c>
      <c r="M113" s="11" t="n">
        <f aca="false">K113*L113</f>
        <v>399516.74</v>
      </c>
    </row>
    <row r="114" customFormat="false" ht="13.8" hidden="false" customHeight="false" outlineLevel="0" collapsed="false">
      <c r="B114" s="12" t="s">
        <v>277</v>
      </c>
      <c r="C114" s="13" t="s">
        <v>278</v>
      </c>
      <c r="D114" s="22"/>
      <c r="E114" s="15" t="s">
        <v>34</v>
      </c>
      <c r="F114" s="15" t="s">
        <v>279</v>
      </c>
      <c r="G114" s="16" t="n">
        <v>45855</v>
      </c>
      <c r="H114" s="17" t="n">
        <f aca="false">G114+30</f>
        <v>45885</v>
      </c>
      <c r="I114" s="18" t="n">
        <v>503</v>
      </c>
      <c r="J114" s="19" t="n">
        <v>45861</v>
      </c>
      <c r="K114" s="20" t="n">
        <v>5264.11</v>
      </c>
      <c r="L114" s="21" t="n">
        <f aca="false">H114-J114</f>
        <v>24</v>
      </c>
      <c r="M114" s="11" t="n">
        <f aca="false">K114*L114</f>
        <v>126338.64</v>
      </c>
    </row>
    <row r="115" customFormat="false" ht="13.8" hidden="false" customHeight="false" outlineLevel="0" collapsed="false">
      <c r="B115" s="12" t="s">
        <v>32</v>
      </c>
      <c r="C115" s="13" t="s">
        <v>280</v>
      </c>
      <c r="D115" s="22"/>
      <c r="E115" s="15" t="s">
        <v>38</v>
      </c>
      <c r="F115" s="15" t="s">
        <v>79</v>
      </c>
      <c r="G115" s="16" t="n">
        <v>45819</v>
      </c>
      <c r="H115" s="17" t="n">
        <f aca="false">G115+30</f>
        <v>45849</v>
      </c>
      <c r="I115" s="18" t="n">
        <v>502</v>
      </c>
      <c r="J115" s="19" t="n">
        <v>45861</v>
      </c>
      <c r="K115" s="20" t="n">
        <v>5254.76</v>
      </c>
      <c r="L115" s="21" t="n">
        <f aca="false">H115-J115</f>
        <v>-12</v>
      </c>
      <c r="M115" s="11" t="n">
        <f aca="false">K115*L115</f>
        <v>-63057.12</v>
      </c>
    </row>
    <row r="116" customFormat="false" ht="13.8" hidden="false" customHeight="false" outlineLevel="0" collapsed="false">
      <c r="B116" s="12" t="s">
        <v>281</v>
      </c>
      <c r="C116" s="13" t="s">
        <v>282</v>
      </c>
      <c r="D116" s="22"/>
      <c r="E116" s="15" t="s">
        <v>19</v>
      </c>
      <c r="F116" s="15" t="s">
        <v>92</v>
      </c>
      <c r="G116" s="16" t="n">
        <v>45825</v>
      </c>
      <c r="H116" s="17" t="n">
        <f aca="false">G116+30</f>
        <v>45855</v>
      </c>
      <c r="I116" s="18" t="n">
        <v>496</v>
      </c>
      <c r="J116" s="19" t="n">
        <v>45861</v>
      </c>
      <c r="K116" s="20" t="n">
        <v>839.31</v>
      </c>
      <c r="L116" s="21" t="n">
        <f aca="false">H116-J116</f>
        <v>-6</v>
      </c>
      <c r="M116" s="11" t="n">
        <f aca="false">K116*L116</f>
        <v>-5035.86</v>
      </c>
    </row>
    <row r="117" customFormat="false" ht="13.8" hidden="false" customHeight="false" outlineLevel="0" collapsed="false">
      <c r="B117" s="12" t="s">
        <v>283</v>
      </c>
      <c r="C117" s="13" t="s">
        <v>284</v>
      </c>
      <c r="D117" s="22"/>
      <c r="E117" s="15" t="s">
        <v>34</v>
      </c>
      <c r="F117" s="15" t="s">
        <v>264</v>
      </c>
      <c r="G117" s="16" t="n">
        <v>45846</v>
      </c>
      <c r="H117" s="17" t="n">
        <f aca="false">G117+30</f>
        <v>45876</v>
      </c>
      <c r="I117" s="18" t="n">
        <v>498</v>
      </c>
      <c r="J117" s="19" t="n">
        <v>45861</v>
      </c>
      <c r="K117" s="20" t="n">
        <v>7601.56</v>
      </c>
      <c r="L117" s="21" t="n">
        <f aca="false">H117-J117</f>
        <v>15</v>
      </c>
      <c r="M117" s="11" t="n">
        <f aca="false">K117*L117</f>
        <v>114023.4</v>
      </c>
    </row>
    <row r="118" customFormat="false" ht="13.8" hidden="false" customHeight="false" outlineLevel="0" collapsed="false">
      <c r="B118" s="12" t="s">
        <v>285</v>
      </c>
      <c r="C118" s="13" t="s">
        <v>94</v>
      </c>
      <c r="D118" s="22"/>
      <c r="E118" s="15" t="s">
        <v>240</v>
      </c>
      <c r="F118" s="15" t="s">
        <v>259</v>
      </c>
      <c r="G118" s="16" t="n">
        <v>45852</v>
      </c>
      <c r="H118" s="17" t="n">
        <f aca="false">G118+30</f>
        <v>45882</v>
      </c>
      <c r="I118" s="18" t="n">
        <v>505</v>
      </c>
      <c r="J118" s="19" t="n">
        <v>45861</v>
      </c>
      <c r="K118" s="20" t="n">
        <v>1520.71</v>
      </c>
      <c r="L118" s="21" t="n">
        <f aca="false">H118-J118</f>
        <v>21</v>
      </c>
      <c r="M118" s="11" t="n">
        <f aca="false">K118*L118</f>
        <v>31934.91</v>
      </c>
    </row>
    <row r="119" customFormat="false" ht="13.8" hidden="false" customHeight="false" outlineLevel="0" collapsed="false">
      <c r="B119" s="12" t="s">
        <v>11</v>
      </c>
      <c r="C119" s="13" t="s">
        <v>286</v>
      </c>
      <c r="D119" s="22"/>
      <c r="E119" s="15" t="s">
        <v>34</v>
      </c>
      <c r="F119" s="15" t="s">
        <v>262</v>
      </c>
      <c r="G119" s="16" t="n">
        <v>45845</v>
      </c>
      <c r="H119" s="17" t="n">
        <f aca="false">G119+30</f>
        <v>45875</v>
      </c>
      <c r="I119" s="18" t="n">
        <v>494</v>
      </c>
      <c r="J119" s="19" t="n">
        <v>45861</v>
      </c>
      <c r="K119" s="20" t="n">
        <v>15997.68</v>
      </c>
      <c r="L119" s="21" t="n">
        <f aca="false">H119-J119</f>
        <v>14</v>
      </c>
      <c r="M119" s="11" t="n">
        <f aca="false">K119*L119</f>
        <v>223967.52</v>
      </c>
    </row>
    <row r="120" customFormat="false" ht="13.8" hidden="false" customHeight="false" outlineLevel="0" collapsed="false">
      <c r="B120" s="12" t="s">
        <v>287</v>
      </c>
      <c r="C120" s="13" t="s">
        <v>288</v>
      </c>
      <c r="D120" s="22"/>
      <c r="E120" s="15" t="s">
        <v>54</v>
      </c>
      <c r="F120" s="15" t="s">
        <v>289</v>
      </c>
      <c r="G120" s="16" t="n">
        <v>45841</v>
      </c>
      <c r="H120" s="17" t="n">
        <f aca="false">G120+30</f>
        <v>45871</v>
      </c>
      <c r="I120" s="18" t="n">
        <v>500</v>
      </c>
      <c r="J120" s="19" t="n">
        <v>45861</v>
      </c>
      <c r="K120" s="20" t="n">
        <v>14296.16</v>
      </c>
      <c r="L120" s="21" t="n">
        <f aca="false">H120-J120</f>
        <v>10</v>
      </c>
      <c r="M120" s="11" t="n">
        <f aca="false">K120*L120</f>
        <v>142961.6</v>
      </c>
    </row>
    <row r="121" customFormat="false" ht="13.8" hidden="false" customHeight="false" outlineLevel="0" collapsed="false">
      <c r="B121" s="12" t="s">
        <v>11</v>
      </c>
      <c r="C121" s="13" t="s">
        <v>290</v>
      </c>
      <c r="D121" s="22"/>
      <c r="E121" s="15" t="s">
        <v>47</v>
      </c>
      <c r="F121" s="15" t="s">
        <v>289</v>
      </c>
      <c r="G121" s="16" t="n">
        <v>45845</v>
      </c>
      <c r="H121" s="17" t="n">
        <f aca="false">G121+30</f>
        <v>45875</v>
      </c>
      <c r="I121" s="18" t="n">
        <v>495</v>
      </c>
      <c r="J121" s="19" t="n">
        <v>45861</v>
      </c>
      <c r="K121" s="20" t="n">
        <v>15566.61</v>
      </c>
      <c r="L121" s="21" t="n">
        <f aca="false">H121-J121</f>
        <v>14</v>
      </c>
      <c r="M121" s="11" t="n">
        <f aca="false">K121*L121</f>
        <v>217932.54</v>
      </c>
    </row>
    <row r="122" customFormat="false" ht="13.8" hidden="false" customHeight="false" outlineLevel="0" collapsed="false">
      <c r="B122" s="12" t="s">
        <v>291</v>
      </c>
      <c r="C122" s="13" t="s">
        <v>189</v>
      </c>
      <c r="D122" s="22"/>
      <c r="E122" s="15" t="s">
        <v>105</v>
      </c>
      <c r="F122" s="15" t="s">
        <v>241</v>
      </c>
      <c r="G122" s="16" t="n">
        <v>45852</v>
      </c>
      <c r="H122" s="17" t="n">
        <f aca="false">G122+30</f>
        <v>45882</v>
      </c>
      <c r="I122" s="18" t="n">
        <v>510</v>
      </c>
      <c r="J122" s="19" t="n">
        <v>45861</v>
      </c>
      <c r="K122" s="20" t="n">
        <v>625.4</v>
      </c>
      <c r="L122" s="21" t="n">
        <f aca="false">H122-J122</f>
        <v>21</v>
      </c>
      <c r="M122" s="11" t="n">
        <f aca="false">K122*L122</f>
        <v>13133.4</v>
      </c>
    </row>
    <row r="123" customFormat="false" ht="13.8" hidden="false" customHeight="false" outlineLevel="0" collapsed="false">
      <c r="B123" s="12" t="s">
        <v>292</v>
      </c>
      <c r="C123" s="13" t="s">
        <v>293</v>
      </c>
      <c r="D123" s="22"/>
      <c r="E123" s="15" t="s">
        <v>47</v>
      </c>
      <c r="F123" s="15" t="s">
        <v>14</v>
      </c>
      <c r="G123" s="16" t="n">
        <v>45852</v>
      </c>
      <c r="H123" s="17" t="n">
        <f aca="false">G123+30</f>
        <v>45882</v>
      </c>
      <c r="I123" s="18" t="n">
        <v>516</v>
      </c>
      <c r="J123" s="19" t="n">
        <v>45863</v>
      </c>
      <c r="K123" s="20" t="n">
        <v>5100.02</v>
      </c>
      <c r="L123" s="21" t="n">
        <f aca="false">H123-J123</f>
        <v>19</v>
      </c>
      <c r="M123" s="11" t="n">
        <f aca="false">K123*L123</f>
        <v>96900.38</v>
      </c>
    </row>
    <row r="124" customFormat="false" ht="13.8" hidden="false" customHeight="false" outlineLevel="0" collapsed="false">
      <c r="B124" s="12" t="s">
        <v>32</v>
      </c>
      <c r="C124" s="13" t="s">
        <v>94</v>
      </c>
      <c r="D124" s="22"/>
      <c r="E124" s="15" t="s">
        <v>294</v>
      </c>
      <c r="F124" s="15" t="s">
        <v>289</v>
      </c>
      <c r="G124" s="16" t="n">
        <v>45848</v>
      </c>
      <c r="H124" s="17" t="n">
        <f aca="false">G124+30</f>
        <v>45878</v>
      </c>
      <c r="I124" s="18" t="n">
        <v>517</v>
      </c>
      <c r="J124" s="19" t="n">
        <v>45863</v>
      </c>
      <c r="K124" s="20" t="n">
        <v>6324.1</v>
      </c>
      <c r="L124" s="21" t="n">
        <f aca="false">H124-J124</f>
        <v>15</v>
      </c>
      <c r="M124" s="11" t="n">
        <f aca="false">K124*L124</f>
        <v>94861.5</v>
      </c>
    </row>
    <row r="125" customFormat="false" ht="13.8" hidden="false" customHeight="false" outlineLevel="0" collapsed="false">
      <c r="B125" s="12" t="s">
        <v>295</v>
      </c>
      <c r="C125" s="13" t="s">
        <v>186</v>
      </c>
      <c r="D125" s="22"/>
      <c r="E125" s="15" t="s">
        <v>296</v>
      </c>
      <c r="F125" s="15" t="s">
        <v>297</v>
      </c>
      <c r="G125" s="16" t="n">
        <v>45860</v>
      </c>
      <c r="H125" s="17" t="n">
        <f aca="false">G125+30</f>
        <v>45890</v>
      </c>
      <c r="I125" s="18" t="n">
        <v>521</v>
      </c>
      <c r="J125" s="19" t="n">
        <v>45863</v>
      </c>
      <c r="K125" s="20" t="n">
        <v>17146.85</v>
      </c>
      <c r="L125" s="21" t="n">
        <f aca="false">H125-J125</f>
        <v>27</v>
      </c>
      <c r="M125" s="11" t="n">
        <f aca="false">K125*L125</f>
        <v>462964.95</v>
      </c>
    </row>
    <row r="126" customFormat="false" ht="13.8" hidden="false" customHeight="false" outlineLevel="0" collapsed="false">
      <c r="B126" s="12" t="s">
        <v>298</v>
      </c>
      <c r="C126" s="13" t="s">
        <v>189</v>
      </c>
      <c r="D126" s="22"/>
      <c r="E126" s="15" t="s">
        <v>299</v>
      </c>
      <c r="F126" s="15" t="s">
        <v>300</v>
      </c>
      <c r="G126" s="16" t="n">
        <v>45855</v>
      </c>
      <c r="H126" s="17" t="n">
        <f aca="false">G126+30</f>
        <v>45885</v>
      </c>
      <c r="I126" s="18" t="n">
        <v>519</v>
      </c>
      <c r="J126" s="19" t="n">
        <v>45863</v>
      </c>
      <c r="K126" s="20" t="n">
        <v>1856.93</v>
      </c>
      <c r="L126" s="21" t="n">
        <f aca="false">H126-J126</f>
        <v>22</v>
      </c>
      <c r="M126" s="11" t="n">
        <f aca="false">K126*L126</f>
        <v>40852.46</v>
      </c>
    </row>
    <row r="127" customFormat="false" ht="13.8" hidden="false" customHeight="false" outlineLevel="0" collapsed="false">
      <c r="B127" s="12" t="s">
        <v>301</v>
      </c>
      <c r="C127" s="13" t="s">
        <v>282</v>
      </c>
      <c r="D127" s="22"/>
      <c r="E127" s="15" t="s">
        <v>214</v>
      </c>
      <c r="F127" s="15" t="s">
        <v>302</v>
      </c>
      <c r="G127" s="16" t="n">
        <v>45860</v>
      </c>
      <c r="H127" s="17" t="n">
        <f aca="false">G127+30</f>
        <v>45890</v>
      </c>
      <c r="I127" s="18" t="n">
        <v>524</v>
      </c>
      <c r="J127" s="19" t="n">
        <v>45863</v>
      </c>
      <c r="K127" s="20" t="n">
        <v>729.2</v>
      </c>
      <c r="L127" s="21" t="n">
        <f aca="false">H127-J127</f>
        <v>27</v>
      </c>
      <c r="M127" s="11" t="n">
        <f aca="false">K127*L127</f>
        <v>19688.4</v>
      </c>
    </row>
    <row r="128" customFormat="false" ht="13.8" hidden="false" customHeight="false" outlineLevel="0" collapsed="false">
      <c r="B128" s="12" t="s">
        <v>11</v>
      </c>
      <c r="C128" s="13" t="s">
        <v>303</v>
      </c>
      <c r="D128" s="22"/>
      <c r="E128" s="15" t="s">
        <v>304</v>
      </c>
      <c r="F128" s="15" t="s">
        <v>305</v>
      </c>
      <c r="G128" s="16" t="n">
        <v>45847</v>
      </c>
      <c r="H128" s="17" t="n">
        <f aca="false">G128+30</f>
        <v>45877</v>
      </c>
      <c r="I128" s="18" t="n">
        <v>522</v>
      </c>
      <c r="J128" s="19" t="n">
        <v>45863</v>
      </c>
      <c r="K128" s="20" t="n">
        <v>3200</v>
      </c>
      <c r="L128" s="21" t="n">
        <f aca="false">H128-J128</f>
        <v>14</v>
      </c>
      <c r="M128" s="11" t="n">
        <f aca="false">K128*L128</f>
        <v>44800</v>
      </c>
    </row>
    <row r="129" customFormat="false" ht="13.8" hidden="false" customHeight="false" outlineLevel="0" collapsed="false">
      <c r="B129" s="12" t="s">
        <v>306</v>
      </c>
      <c r="C129" s="13" t="s">
        <v>97</v>
      </c>
      <c r="D129" s="22"/>
      <c r="E129" s="15" t="s">
        <v>54</v>
      </c>
      <c r="F129" s="15" t="s">
        <v>262</v>
      </c>
      <c r="G129" s="16" t="n">
        <v>45848</v>
      </c>
      <c r="H129" s="17" t="n">
        <f aca="false">G129+30</f>
        <v>45878</v>
      </c>
      <c r="I129" s="18" t="n">
        <v>518</v>
      </c>
      <c r="J129" s="19" t="n">
        <v>45863</v>
      </c>
      <c r="K129" s="20" t="n">
        <v>903.45</v>
      </c>
      <c r="L129" s="21" t="n">
        <f aca="false">H129-J129</f>
        <v>15</v>
      </c>
      <c r="M129" s="11" t="n">
        <f aca="false">K129*L129</f>
        <v>13551.75</v>
      </c>
    </row>
    <row r="130" customFormat="false" ht="13.8" hidden="false" customHeight="false" outlineLevel="0" collapsed="false">
      <c r="B130" s="12" t="s">
        <v>307</v>
      </c>
      <c r="C130" s="13" t="s">
        <v>282</v>
      </c>
      <c r="D130" s="22"/>
      <c r="E130" s="15" t="s">
        <v>190</v>
      </c>
      <c r="F130" s="15" t="s">
        <v>155</v>
      </c>
      <c r="G130" s="16" t="n">
        <v>45860</v>
      </c>
      <c r="H130" s="17" t="n">
        <f aca="false">G130+30</f>
        <v>45890</v>
      </c>
      <c r="I130" s="18" t="n">
        <v>523</v>
      </c>
      <c r="J130" s="19" t="n">
        <v>45863</v>
      </c>
      <c r="K130" s="20" t="n">
        <v>289</v>
      </c>
      <c r="L130" s="21" t="n">
        <f aca="false">H130-J130</f>
        <v>27</v>
      </c>
      <c r="M130" s="11" t="n">
        <f aca="false">K130*L130</f>
        <v>7803</v>
      </c>
    </row>
    <row r="131" customFormat="false" ht="13.8" hidden="false" customHeight="false" outlineLevel="0" collapsed="false">
      <c r="B131" s="12" t="s">
        <v>308</v>
      </c>
      <c r="C131" s="13" t="s">
        <v>309</v>
      </c>
      <c r="D131" s="22"/>
      <c r="E131" s="15" t="s">
        <v>38</v>
      </c>
      <c r="F131" s="15" t="s">
        <v>234</v>
      </c>
      <c r="G131" s="16" t="n">
        <v>45860</v>
      </c>
      <c r="H131" s="17" t="n">
        <f aca="false">G131+30</f>
        <v>45890</v>
      </c>
      <c r="I131" s="18" t="n">
        <v>520</v>
      </c>
      <c r="J131" s="19" t="n">
        <v>45863</v>
      </c>
      <c r="K131" s="20" t="n">
        <v>8191.69</v>
      </c>
      <c r="L131" s="21" t="n">
        <f aca="false">H131-J131</f>
        <v>27</v>
      </c>
      <c r="M131" s="11" t="n">
        <f aca="false">K131*L131</f>
        <v>221175.63</v>
      </c>
    </row>
    <row r="132" customFormat="false" ht="13.8" hidden="false" customHeight="false" outlineLevel="0" collapsed="false">
      <c r="B132" s="12" t="s">
        <v>310</v>
      </c>
      <c r="C132" s="13" t="s">
        <v>311</v>
      </c>
      <c r="D132" s="22"/>
      <c r="E132" s="15" t="s">
        <v>67</v>
      </c>
      <c r="F132" s="15" t="s">
        <v>79</v>
      </c>
      <c r="G132" s="16" t="n">
        <v>45819</v>
      </c>
      <c r="H132" s="17" t="n">
        <f aca="false">G132+30</f>
        <v>45849</v>
      </c>
      <c r="I132" s="18" t="n">
        <v>538</v>
      </c>
      <c r="J132" s="19" t="n">
        <v>45868</v>
      </c>
      <c r="K132" s="20" t="n">
        <v>2344.07</v>
      </c>
      <c r="L132" s="21" t="n">
        <f aca="false">H132-J132</f>
        <v>-19</v>
      </c>
      <c r="M132" s="11" t="n">
        <f aca="false">K132*L132</f>
        <v>-44537.33</v>
      </c>
    </row>
    <row r="133" customFormat="false" ht="13.8" hidden="false" customHeight="false" outlineLevel="0" collapsed="false">
      <c r="B133" s="12" t="s">
        <v>32</v>
      </c>
      <c r="C133" s="13" t="s">
        <v>312</v>
      </c>
      <c r="D133" s="22"/>
      <c r="E133" s="15" t="s">
        <v>313</v>
      </c>
      <c r="F133" s="15" t="s">
        <v>314</v>
      </c>
      <c r="G133" s="16" t="n">
        <v>45863</v>
      </c>
      <c r="H133" s="17" t="n">
        <f aca="false">G133+30</f>
        <v>45893</v>
      </c>
      <c r="I133" s="18" t="n">
        <v>528</v>
      </c>
      <c r="J133" s="19" t="n">
        <v>45868</v>
      </c>
      <c r="K133" s="20" t="n">
        <v>2565.12</v>
      </c>
      <c r="L133" s="21" t="n">
        <f aca="false">H133-J133</f>
        <v>25</v>
      </c>
      <c r="M133" s="11" t="n">
        <f aca="false">K133*L133</f>
        <v>64128</v>
      </c>
    </row>
    <row r="134" customFormat="false" ht="13.8" hidden="false" customHeight="false" outlineLevel="0" collapsed="false">
      <c r="B134" s="12" t="s">
        <v>315</v>
      </c>
      <c r="C134" s="13" t="s">
        <v>189</v>
      </c>
      <c r="D134" s="22"/>
      <c r="E134" s="15" t="s">
        <v>95</v>
      </c>
      <c r="F134" s="15" t="s">
        <v>316</v>
      </c>
      <c r="G134" s="16" t="n">
        <v>45862</v>
      </c>
      <c r="H134" s="17" t="n">
        <f aca="false">G134+30</f>
        <v>45892</v>
      </c>
      <c r="I134" s="18" t="n">
        <v>532</v>
      </c>
      <c r="J134" s="19" t="n">
        <v>45868</v>
      </c>
      <c r="K134" s="20" t="n">
        <v>886.79</v>
      </c>
      <c r="L134" s="21" t="n">
        <f aca="false">H134-J134</f>
        <v>24</v>
      </c>
      <c r="M134" s="11" t="n">
        <f aca="false">K134*L134</f>
        <v>21282.96</v>
      </c>
    </row>
    <row r="135" customFormat="false" ht="13.8" hidden="false" customHeight="false" outlineLevel="0" collapsed="false">
      <c r="B135" s="12" t="s">
        <v>32</v>
      </c>
      <c r="C135" s="13" t="s">
        <v>97</v>
      </c>
      <c r="D135" s="22"/>
      <c r="E135" s="15" t="s">
        <v>114</v>
      </c>
      <c r="F135" s="15" t="s">
        <v>317</v>
      </c>
      <c r="G135" s="16" t="n">
        <v>45862</v>
      </c>
      <c r="H135" s="17" t="n">
        <f aca="false">G135+30</f>
        <v>45892</v>
      </c>
      <c r="I135" s="18" t="n">
        <v>526</v>
      </c>
      <c r="J135" s="19" t="n">
        <v>45868</v>
      </c>
      <c r="K135" s="20" t="n">
        <v>1708.64</v>
      </c>
      <c r="L135" s="21" t="n">
        <f aca="false">H135-J135</f>
        <v>24</v>
      </c>
      <c r="M135" s="11" t="n">
        <f aca="false">K135*L135</f>
        <v>41007.36</v>
      </c>
    </row>
    <row r="136" customFormat="false" ht="13.8" hidden="false" customHeight="false" outlineLevel="0" collapsed="false">
      <c r="B136" s="12" t="s">
        <v>318</v>
      </c>
      <c r="C136" s="13" t="s">
        <v>97</v>
      </c>
      <c r="D136" s="22"/>
      <c r="E136" s="15" t="s">
        <v>16</v>
      </c>
      <c r="F136" s="15" t="s">
        <v>319</v>
      </c>
      <c r="G136" s="16" t="n">
        <v>45862</v>
      </c>
      <c r="H136" s="17" t="n">
        <f aca="false">G136+30</f>
        <v>45892</v>
      </c>
      <c r="I136" s="18" t="n">
        <v>531</v>
      </c>
      <c r="J136" s="19" t="n">
        <v>45868</v>
      </c>
      <c r="K136" s="20" t="n">
        <v>431.44</v>
      </c>
      <c r="L136" s="21" t="n">
        <f aca="false">H136-J136</f>
        <v>24</v>
      </c>
      <c r="M136" s="11" t="n">
        <f aca="false">K136*L136</f>
        <v>10354.56</v>
      </c>
    </row>
    <row r="137" customFormat="false" ht="13.8" hidden="false" customHeight="false" outlineLevel="0" collapsed="false">
      <c r="B137" s="12" t="s">
        <v>32</v>
      </c>
      <c r="C137" s="13" t="s">
        <v>12</v>
      </c>
      <c r="D137" s="22"/>
      <c r="E137" s="15" t="s">
        <v>167</v>
      </c>
      <c r="F137" s="15" t="s">
        <v>320</v>
      </c>
      <c r="G137" s="16" t="n">
        <v>45867</v>
      </c>
      <c r="H137" s="17" t="n">
        <f aca="false">G137+30</f>
        <v>45897</v>
      </c>
      <c r="I137" s="18" t="n">
        <v>539</v>
      </c>
      <c r="J137" s="19" t="n">
        <v>45868</v>
      </c>
      <c r="K137" s="20" t="n">
        <v>1796.06</v>
      </c>
      <c r="L137" s="21" t="n">
        <f aca="false">H137-J137</f>
        <v>29</v>
      </c>
      <c r="M137" s="11" t="n">
        <f aca="false">K137*L137</f>
        <v>52085.74</v>
      </c>
    </row>
    <row r="138" customFormat="false" ht="13.8" hidden="false" customHeight="false" outlineLevel="0" collapsed="false">
      <c r="B138" s="12" t="s">
        <v>321</v>
      </c>
      <c r="C138" s="13" t="s">
        <v>12</v>
      </c>
      <c r="D138" s="22"/>
      <c r="E138" s="15" t="s">
        <v>167</v>
      </c>
      <c r="F138" s="15" t="s">
        <v>320</v>
      </c>
      <c r="G138" s="16" t="n">
        <v>45867</v>
      </c>
      <c r="H138" s="17" t="n">
        <f aca="false">G138+30</f>
        <v>45897</v>
      </c>
      <c r="I138" s="18" t="n">
        <v>539</v>
      </c>
      <c r="J138" s="19" t="n">
        <v>45868</v>
      </c>
      <c r="K138" s="20" t="n">
        <v>4453.27</v>
      </c>
      <c r="L138" s="21" t="n">
        <f aca="false">H138-J138</f>
        <v>29</v>
      </c>
      <c r="M138" s="11" t="n">
        <f aca="false">K138*L138</f>
        <v>129144.83</v>
      </c>
    </row>
    <row r="139" customFormat="false" ht="13.8" hidden="false" customHeight="false" outlineLevel="0" collapsed="false">
      <c r="B139" s="12" t="s">
        <v>11</v>
      </c>
      <c r="C139" s="13" t="s">
        <v>322</v>
      </c>
      <c r="D139" s="22"/>
      <c r="E139" s="15" t="s">
        <v>47</v>
      </c>
      <c r="F139" s="15" t="s">
        <v>118</v>
      </c>
      <c r="G139" s="16" t="n">
        <v>45831</v>
      </c>
      <c r="H139" s="17" t="n">
        <f aca="false">G139+30</f>
        <v>45861</v>
      </c>
      <c r="I139" s="18" t="n">
        <v>537</v>
      </c>
      <c r="J139" s="19" t="n">
        <v>45868</v>
      </c>
      <c r="K139" s="20" t="n">
        <v>2851.14</v>
      </c>
      <c r="L139" s="21" t="n">
        <f aca="false">H139-J139</f>
        <v>-7</v>
      </c>
      <c r="M139" s="11" t="n">
        <f aca="false">K139*L139</f>
        <v>-19957.98</v>
      </c>
    </row>
    <row r="140" customFormat="false" ht="13.8" hidden="false" customHeight="false" outlineLevel="0" collapsed="false">
      <c r="B140" s="12" t="s">
        <v>323</v>
      </c>
      <c r="C140" s="13" t="s">
        <v>324</v>
      </c>
      <c r="D140" s="22"/>
      <c r="E140" s="15" t="s">
        <v>325</v>
      </c>
      <c r="F140" s="15" t="s">
        <v>326</v>
      </c>
      <c r="G140" s="16" t="n">
        <v>45814</v>
      </c>
      <c r="H140" s="17" t="n">
        <f aca="false">G140+30</f>
        <v>45844</v>
      </c>
      <c r="I140" s="18" t="n">
        <v>536</v>
      </c>
      <c r="J140" s="19" t="n">
        <v>45868</v>
      </c>
      <c r="K140" s="20" t="n">
        <v>2853.14</v>
      </c>
      <c r="L140" s="21" t="n">
        <f aca="false">H140-J140</f>
        <v>-24</v>
      </c>
      <c r="M140" s="11" t="n">
        <f aca="false">K140*L140</f>
        <v>-68475.36</v>
      </c>
    </row>
    <row r="141" customFormat="false" ht="13.8" hidden="false" customHeight="false" outlineLevel="0" collapsed="false">
      <c r="B141" s="12" t="s">
        <v>327</v>
      </c>
      <c r="C141" s="13" t="s">
        <v>328</v>
      </c>
      <c r="D141" s="22"/>
      <c r="E141" s="15" t="s">
        <v>34</v>
      </c>
      <c r="F141" s="15" t="s">
        <v>253</v>
      </c>
      <c r="G141" s="16" t="n">
        <v>45831</v>
      </c>
      <c r="H141" s="17" t="n">
        <f aca="false">G141+30</f>
        <v>45861</v>
      </c>
      <c r="I141" s="18" t="n">
        <v>535</v>
      </c>
      <c r="J141" s="19" t="n">
        <v>45868</v>
      </c>
      <c r="K141" s="20" t="n">
        <v>7985.28</v>
      </c>
      <c r="L141" s="21" t="n">
        <f aca="false">H141-J141</f>
        <v>-7</v>
      </c>
      <c r="M141" s="11" t="n">
        <f aca="false">K141*L141</f>
        <v>-55896.96</v>
      </c>
    </row>
    <row r="142" customFormat="false" ht="13.8" hidden="false" customHeight="false" outlineLevel="0" collapsed="false">
      <c r="B142" s="12" t="s">
        <v>329</v>
      </c>
      <c r="C142" s="13" t="s">
        <v>330</v>
      </c>
      <c r="D142" s="22"/>
      <c r="E142" s="15" t="s">
        <v>34</v>
      </c>
      <c r="F142" s="15" t="s">
        <v>331</v>
      </c>
      <c r="G142" s="16" t="n">
        <v>45863</v>
      </c>
      <c r="H142" s="17" t="n">
        <f aca="false">G142+30</f>
        <v>45893</v>
      </c>
      <c r="I142" s="18" t="n">
        <v>540</v>
      </c>
      <c r="J142" s="19" t="n">
        <v>45868</v>
      </c>
      <c r="K142" s="20" t="n">
        <v>15573.77</v>
      </c>
      <c r="L142" s="21" t="n">
        <f aca="false">H142-J142</f>
        <v>25</v>
      </c>
      <c r="M142" s="11" t="n">
        <f aca="false">K142*L142</f>
        <v>389344.25</v>
      </c>
    </row>
    <row r="143" customFormat="false" ht="13.8" hidden="false" customHeight="false" outlineLevel="0" collapsed="false">
      <c r="B143" s="12" t="s">
        <v>332</v>
      </c>
      <c r="C143" s="13" t="s">
        <v>333</v>
      </c>
      <c r="D143" s="22"/>
      <c r="E143" s="15" t="s">
        <v>34</v>
      </c>
      <c r="F143" s="15" t="s">
        <v>334</v>
      </c>
      <c r="G143" s="16" t="n">
        <v>45831</v>
      </c>
      <c r="H143" s="17" t="n">
        <f aca="false">G143+30</f>
        <v>45861</v>
      </c>
      <c r="I143" s="18" t="n">
        <v>534</v>
      </c>
      <c r="J143" s="19" t="n">
        <v>45868</v>
      </c>
      <c r="K143" s="20" t="n">
        <v>6840.68</v>
      </c>
      <c r="L143" s="21" t="n">
        <f aca="false">H143-J143</f>
        <v>-7</v>
      </c>
      <c r="M143" s="11" t="n">
        <f aca="false">K143*L143</f>
        <v>-47884.76</v>
      </c>
    </row>
    <row r="144" customFormat="false" ht="13.8" hidden="false" customHeight="false" outlineLevel="0" collapsed="false">
      <c r="B144" s="12" t="s">
        <v>335</v>
      </c>
      <c r="C144" s="13" t="s">
        <v>94</v>
      </c>
      <c r="D144" s="22"/>
      <c r="E144" s="15" t="s">
        <v>72</v>
      </c>
      <c r="F144" s="15" t="s">
        <v>314</v>
      </c>
      <c r="G144" s="16" t="n">
        <v>45862</v>
      </c>
      <c r="H144" s="17" t="n">
        <f aca="false">G144+30</f>
        <v>45892</v>
      </c>
      <c r="I144" s="18" t="n">
        <v>530</v>
      </c>
      <c r="J144" s="19" t="n">
        <v>45868</v>
      </c>
      <c r="K144" s="20" t="n">
        <v>3020.12</v>
      </c>
      <c r="L144" s="21" t="n">
        <f aca="false">H144-J144</f>
        <v>24</v>
      </c>
      <c r="M144" s="11" t="n">
        <f aca="false">K144*L144</f>
        <v>72482.88</v>
      </c>
    </row>
    <row r="145" customFormat="false" ht="13.8" hidden="false" customHeight="false" outlineLevel="0" collapsed="false">
      <c r="B145" s="12" t="s">
        <v>32</v>
      </c>
      <c r="C145" s="13" t="s">
        <v>113</v>
      </c>
      <c r="D145" s="22"/>
      <c r="E145" s="15" t="s">
        <v>336</v>
      </c>
      <c r="F145" s="15" t="s">
        <v>241</v>
      </c>
      <c r="G145" s="16" t="n">
        <v>45861</v>
      </c>
      <c r="H145" s="17" t="n">
        <f aca="false">G145+30</f>
        <v>45891</v>
      </c>
      <c r="I145" s="18" t="n">
        <v>529</v>
      </c>
      <c r="J145" s="19" t="n">
        <v>45868</v>
      </c>
      <c r="K145" s="20" t="n">
        <v>328700</v>
      </c>
      <c r="L145" s="21" t="n">
        <f aca="false">H145-J145</f>
        <v>23</v>
      </c>
      <c r="M145" s="11" t="n">
        <f aca="false">K145*L145</f>
        <v>7560100</v>
      </c>
    </row>
    <row r="146" customFormat="false" ht="13.8" hidden="false" customHeight="false" outlineLevel="0" collapsed="false">
      <c r="B146" s="12" t="s">
        <v>337</v>
      </c>
      <c r="C146" s="13" t="s">
        <v>338</v>
      </c>
      <c r="D146" s="22"/>
      <c r="E146" s="15" t="s">
        <v>47</v>
      </c>
      <c r="F146" s="15" t="s">
        <v>339</v>
      </c>
      <c r="G146" s="16" t="n">
        <v>45860</v>
      </c>
      <c r="H146" s="17" t="n">
        <f aca="false">G146+30</f>
        <v>45890</v>
      </c>
      <c r="I146" s="18" t="n">
        <v>527</v>
      </c>
      <c r="J146" s="19" t="n">
        <v>45868</v>
      </c>
      <c r="K146" s="20" t="n">
        <v>54294.96</v>
      </c>
      <c r="L146" s="21" t="n">
        <f aca="false">H146-J146</f>
        <v>22</v>
      </c>
      <c r="M146" s="11" t="n">
        <f aca="false">K146*L146</f>
        <v>1194489.12</v>
      </c>
    </row>
    <row r="147" customFormat="false" ht="13.8" hidden="false" customHeight="false" outlineLevel="0" collapsed="false">
      <c r="B147" s="12" t="s">
        <v>340</v>
      </c>
      <c r="C147" s="13" t="s">
        <v>341</v>
      </c>
      <c r="D147" s="22"/>
      <c r="E147" s="15" t="s">
        <v>148</v>
      </c>
      <c r="F147" s="15" t="s">
        <v>246</v>
      </c>
      <c r="G147" s="16" t="n">
        <v>45863</v>
      </c>
      <c r="H147" s="17" t="n">
        <f aca="false">G147+30</f>
        <v>45893</v>
      </c>
      <c r="I147" s="18" t="n">
        <v>525</v>
      </c>
      <c r="J147" s="19" t="n">
        <v>45868</v>
      </c>
      <c r="K147" s="20" t="n">
        <v>11545.22</v>
      </c>
      <c r="L147" s="21" t="n">
        <f aca="false">H147-J147</f>
        <v>25</v>
      </c>
      <c r="M147" s="11" t="n">
        <f aca="false">K147*L147</f>
        <v>288630.5</v>
      </c>
    </row>
    <row r="148" customFormat="false" ht="13.8" hidden="false" customHeight="false" outlineLevel="0" collapsed="false">
      <c r="B148" s="12" t="s">
        <v>342</v>
      </c>
      <c r="C148" s="13" t="s">
        <v>189</v>
      </c>
      <c r="D148" s="22"/>
      <c r="E148" s="15" t="s">
        <v>103</v>
      </c>
      <c r="F148" s="15" t="s">
        <v>316</v>
      </c>
      <c r="G148" s="16" t="n">
        <v>45862</v>
      </c>
      <c r="H148" s="17" t="n">
        <f aca="false">G148+30</f>
        <v>45892</v>
      </c>
      <c r="I148" s="18" t="n">
        <v>555</v>
      </c>
      <c r="J148" s="19" t="n">
        <v>45869</v>
      </c>
      <c r="K148" s="20" t="n">
        <v>2528.76</v>
      </c>
      <c r="L148" s="21" t="n">
        <f aca="false">H148-J148</f>
        <v>23</v>
      </c>
      <c r="M148" s="11" t="n">
        <f aca="false">K148*L148</f>
        <v>58161.48</v>
      </c>
    </row>
    <row r="149" customFormat="false" ht="13.8" hidden="false" customHeight="false" outlineLevel="0" collapsed="false">
      <c r="B149" s="12" t="s">
        <v>343</v>
      </c>
      <c r="C149" s="13" t="s">
        <v>97</v>
      </c>
      <c r="D149" s="22"/>
      <c r="E149" s="15" t="s">
        <v>121</v>
      </c>
      <c r="F149" s="15" t="s">
        <v>344</v>
      </c>
      <c r="G149" s="16" t="n">
        <v>45862</v>
      </c>
      <c r="H149" s="17" t="n">
        <f aca="false">G149+30</f>
        <v>45892</v>
      </c>
      <c r="I149" s="18" t="n">
        <v>551</v>
      </c>
      <c r="J149" s="19" t="n">
        <v>45869</v>
      </c>
      <c r="K149" s="20" t="n">
        <v>765.9</v>
      </c>
      <c r="L149" s="21" t="n">
        <f aca="false">H149-J149</f>
        <v>23</v>
      </c>
      <c r="M149" s="11" t="n">
        <f aca="false">K149*L149</f>
        <v>17615.7</v>
      </c>
    </row>
    <row r="150" customFormat="false" ht="13.8" hidden="false" customHeight="false" outlineLevel="0" collapsed="false">
      <c r="B150" s="12" t="s">
        <v>32</v>
      </c>
      <c r="C150" s="13" t="s">
        <v>345</v>
      </c>
      <c r="D150" s="22"/>
      <c r="E150" s="15" t="s">
        <v>67</v>
      </c>
      <c r="F150" s="15" t="s">
        <v>234</v>
      </c>
      <c r="G150" s="16" t="n">
        <v>45859</v>
      </c>
      <c r="H150" s="17" t="n">
        <f aca="false">G150+30</f>
        <v>45889</v>
      </c>
      <c r="I150" s="18" t="n">
        <v>545</v>
      </c>
      <c r="J150" s="19" t="n">
        <v>45869</v>
      </c>
      <c r="K150" s="20" t="n">
        <v>1286.91</v>
      </c>
      <c r="L150" s="21" t="n">
        <f aca="false">H150-J150</f>
        <v>20</v>
      </c>
      <c r="M150" s="11" t="n">
        <f aca="false">K150*L150</f>
        <v>25738.2</v>
      </c>
    </row>
    <row r="151" customFormat="false" ht="13.8" hidden="false" customHeight="false" outlineLevel="0" collapsed="false">
      <c r="B151" s="12" t="s">
        <v>346</v>
      </c>
      <c r="C151" s="13" t="s">
        <v>347</v>
      </c>
      <c r="D151" s="22"/>
      <c r="E151" s="15" t="s">
        <v>44</v>
      </c>
      <c r="F151" s="15" t="s">
        <v>118</v>
      </c>
      <c r="G151" s="16" t="n">
        <v>45845</v>
      </c>
      <c r="H151" s="17" t="n">
        <f aca="false">G151+30</f>
        <v>45875</v>
      </c>
      <c r="I151" s="18" t="n">
        <v>546</v>
      </c>
      <c r="J151" s="19" t="n">
        <v>45869</v>
      </c>
      <c r="K151" s="20" t="n">
        <v>258.01</v>
      </c>
      <c r="L151" s="21" t="n">
        <f aca="false">H151-J151</f>
        <v>6</v>
      </c>
      <c r="M151" s="11" t="n">
        <f aca="false">K151*L151</f>
        <v>1548.06</v>
      </c>
    </row>
    <row r="152" customFormat="false" ht="13.8" hidden="false" customHeight="false" outlineLevel="0" collapsed="false">
      <c r="B152" s="12" t="s">
        <v>11</v>
      </c>
      <c r="C152" s="13" t="s">
        <v>94</v>
      </c>
      <c r="D152" s="22"/>
      <c r="E152" s="15" t="s">
        <v>348</v>
      </c>
      <c r="F152" s="15" t="s">
        <v>349</v>
      </c>
      <c r="G152" s="16" t="n">
        <v>45868</v>
      </c>
      <c r="H152" s="17" t="n">
        <f aca="false">G152+30</f>
        <v>45898</v>
      </c>
      <c r="I152" s="18" t="n">
        <v>550</v>
      </c>
      <c r="J152" s="19" t="n">
        <v>45869</v>
      </c>
      <c r="K152" s="20" t="n">
        <v>5361.27</v>
      </c>
      <c r="L152" s="21" t="n">
        <f aca="false">H152-J152</f>
        <v>29</v>
      </c>
      <c r="M152" s="11" t="n">
        <f aca="false">K152*L152</f>
        <v>155476.83</v>
      </c>
    </row>
    <row r="153" customFormat="false" ht="13.8" hidden="false" customHeight="false" outlineLevel="0" collapsed="false">
      <c r="B153" s="12" t="s">
        <v>350</v>
      </c>
      <c r="C153" s="13" t="s">
        <v>94</v>
      </c>
      <c r="D153" s="22"/>
      <c r="E153" s="15" t="s">
        <v>351</v>
      </c>
      <c r="F153" s="15" t="s">
        <v>314</v>
      </c>
      <c r="G153" s="16" t="n">
        <v>45862</v>
      </c>
      <c r="H153" s="17" t="n">
        <f aca="false">G153+30</f>
        <v>45892</v>
      </c>
      <c r="I153" s="18" t="n">
        <v>553</v>
      </c>
      <c r="J153" s="19" t="n">
        <v>45869</v>
      </c>
      <c r="K153" s="20" t="n">
        <v>8612.18</v>
      </c>
      <c r="L153" s="21" t="n">
        <f aca="false">H153-J153</f>
        <v>23</v>
      </c>
      <c r="M153" s="11" t="n">
        <f aca="false">K153*L153</f>
        <v>198080.14</v>
      </c>
    </row>
    <row r="154" customFormat="false" ht="13.8" hidden="false" customHeight="false" outlineLevel="0" collapsed="false">
      <c r="B154" s="12" t="s">
        <v>32</v>
      </c>
      <c r="C154" s="13" t="s">
        <v>97</v>
      </c>
      <c r="D154" s="22"/>
      <c r="E154" s="15" t="s">
        <v>294</v>
      </c>
      <c r="F154" s="15" t="s">
        <v>319</v>
      </c>
      <c r="G154" s="16" t="n">
        <v>45862</v>
      </c>
      <c r="H154" s="17" t="n">
        <f aca="false">G154+30</f>
        <v>45892</v>
      </c>
      <c r="I154" s="18" t="n">
        <v>554</v>
      </c>
      <c r="J154" s="19" t="n">
        <v>45869</v>
      </c>
      <c r="K154" s="20" t="n">
        <v>1230.31</v>
      </c>
      <c r="L154" s="21" t="n">
        <f aca="false">H154-J154</f>
        <v>23</v>
      </c>
      <c r="M154" s="11" t="n">
        <f aca="false">K154*L154</f>
        <v>28297.13</v>
      </c>
    </row>
    <row r="155" customFormat="false" ht="13.8" hidden="false" customHeight="false" outlineLevel="0" collapsed="false">
      <c r="B155" s="12"/>
      <c r="C155" s="13" t="s">
        <v>352</v>
      </c>
      <c r="D155" s="22"/>
      <c r="E155" s="15" t="s">
        <v>325</v>
      </c>
      <c r="F155" s="15" t="s">
        <v>353</v>
      </c>
      <c r="G155" s="16" t="n">
        <v>45867</v>
      </c>
      <c r="H155" s="17" t="n">
        <f aca="false">G155+30</f>
        <v>45897</v>
      </c>
      <c r="I155" s="18" t="n">
        <v>542</v>
      </c>
      <c r="J155" s="19" t="n">
        <v>45869</v>
      </c>
      <c r="K155" s="20" t="n">
        <v>3274.12</v>
      </c>
      <c r="L155" s="21" t="n">
        <f aca="false">H155-J155</f>
        <v>28</v>
      </c>
      <c r="M155" s="11" t="n">
        <f aca="false">K155*L155</f>
        <v>91675.36</v>
      </c>
    </row>
    <row r="156" customFormat="false" ht="13.8" hidden="false" customHeight="false" outlineLevel="0" collapsed="false">
      <c r="B156" s="12"/>
      <c r="C156" s="13" t="s">
        <v>354</v>
      </c>
      <c r="D156" s="22"/>
      <c r="E156" s="15" t="s">
        <v>19</v>
      </c>
      <c r="F156" s="15" t="s">
        <v>344</v>
      </c>
      <c r="G156" s="16" t="n">
        <v>45862</v>
      </c>
      <c r="H156" s="17" t="n">
        <f aca="false">G156+30</f>
        <v>45892</v>
      </c>
      <c r="I156" s="18" t="n">
        <v>547</v>
      </c>
      <c r="J156" s="19" t="n">
        <v>45869</v>
      </c>
      <c r="K156" s="20" t="n">
        <v>20925.51</v>
      </c>
      <c r="L156" s="21" t="n">
        <f aca="false">H156-J156</f>
        <v>23</v>
      </c>
      <c r="M156" s="11" t="n">
        <f aca="false">K156*L156</f>
        <v>481286.73</v>
      </c>
    </row>
    <row r="157" customFormat="false" ht="13.8" hidden="false" customHeight="false" outlineLevel="0" collapsed="false">
      <c r="B157" s="12"/>
      <c r="C157" s="13" t="s">
        <v>186</v>
      </c>
      <c r="D157" s="22"/>
      <c r="E157" s="15" t="s">
        <v>269</v>
      </c>
      <c r="F157" s="15" t="s">
        <v>102</v>
      </c>
      <c r="G157" s="16" t="n">
        <v>45838</v>
      </c>
      <c r="H157" s="17" t="n">
        <f aca="false">G157+30</f>
        <v>45868</v>
      </c>
      <c r="I157" s="18" t="n">
        <v>544</v>
      </c>
      <c r="J157" s="19" t="n">
        <v>45869</v>
      </c>
      <c r="K157" s="20" t="n">
        <v>2032.88</v>
      </c>
      <c r="L157" s="21" t="n">
        <f aca="false">H157-J157</f>
        <v>-1</v>
      </c>
      <c r="M157" s="11" t="n">
        <f aca="false">K157*L157</f>
        <v>-2032.88</v>
      </c>
    </row>
    <row r="158" customFormat="false" ht="13.8" hidden="false" customHeight="false" outlineLevel="0" collapsed="false">
      <c r="B158" s="12"/>
      <c r="C158" s="13" t="s">
        <v>355</v>
      </c>
      <c r="D158" s="22"/>
      <c r="E158" s="15" t="s">
        <v>356</v>
      </c>
      <c r="F158" s="15" t="s">
        <v>353</v>
      </c>
      <c r="G158" s="16" t="n">
        <v>45867</v>
      </c>
      <c r="H158" s="17" t="n">
        <f aca="false">G158+30</f>
        <v>45897</v>
      </c>
      <c r="I158" s="18" t="n">
        <v>543</v>
      </c>
      <c r="J158" s="19" t="n">
        <v>45869</v>
      </c>
      <c r="K158" s="20" t="n">
        <v>2606.65</v>
      </c>
      <c r="L158" s="21" t="n">
        <f aca="false">H158-J158</f>
        <v>28</v>
      </c>
      <c r="M158" s="11" t="n">
        <f aca="false">K158*L158</f>
        <v>72986.2</v>
      </c>
    </row>
    <row r="159" customFormat="false" ht="13.8" hidden="false" customHeight="false" outlineLevel="0" collapsed="false">
      <c r="B159" s="12"/>
      <c r="C159" s="13" t="s">
        <v>189</v>
      </c>
      <c r="D159" s="22"/>
      <c r="E159" s="15" t="s">
        <v>82</v>
      </c>
      <c r="F159" s="15" t="s">
        <v>316</v>
      </c>
      <c r="G159" s="16" t="n">
        <v>45862</v>
      </c>
      <c r="H159" s="17" t="n">
        <f aca="false">G159+30</f>
        <v>45892</v>
      </c>
      <c r="I159" s="18" t="n">
        <v>552</v>
      </c>
      <c r="J159" s="19" t="n">
        <v>45869</v>
      </c>
      <c r="K159" s="20" t="n">
        <v>1574.22</v>
      </c>
      <c r="L159" s="21" t="n">
        <f aca="false">H159-J159</f>
        <v>23</v>
      </c>
      <c r="M159" s="11" t="n">
        <f aca="false">K159*L159</f>
        <v>36207.06</v>
      </c>
    </row>
    <row r="160" customFormat="false" ht="13.8" hidden="false" customHeight="false" outlineLevel="0" collapsed="false">
      <c r="B160" s="12"/>
      <c r="C160" s="13" t="s">
        <v>357</v>
      </c>
      <c r="D160" s="22"/>
      <c r="E160" s="15" t="s">
        <v>358</v>
      </c>
      <c r="F160" s="15" t="s">
        <v>359</v>
      </c>
      <c r="G160" s="16" t="n">
        <v>45792</v>
      </c>
      <c r="H160" s="17" t="n">
        <f aca="false">G160+30</f>
        <v>45822</v>
      </c>
      <c r="I160" s="18" t="n">
        <v>549</v>
      </c>
      <c r="J160" s="19" t="n">
        <v>45869</v>
      </c>
      <c r="K160" s="20" t="n">
        <v>1016.16</v>
      </c>
      <c r="L160" s="21" t="n">
        <f aca="false">H160-J160</f>
        <v>-47</v>
      </c>
      <c r="M160" s="11" t="n">
        <f aca="false">K160*L160</f>
        <v>-47759.52</v>
      </c>
    </row>
    <row r="161" customFormat="false" ht="13.8" hidden="false" customHeight="false" outlineLevel="0" collapsed="false">
      <c r="B161" s="12"/>
      <c r="C161" s="13" t="s">
        <v>100</v>
      </c>
      <c r="D161" s="22"/>
      <c r="E161" s="15" t="s">
        <v>360</v>
      </c>
      <c r="F161" s="15" t="s">
        <v>361</v>
      </c>
      <c r="G161" s="16" t="n">
        <v>45867</v>
      </c>
      <c r="H161" s="17" t="n">
        <f aca="false">G161+30</f>
        <v>45897</v>
      </c>
      <c r="I161" s="18" t="n">
        <v>541</v>
      </c>
      <c r="J161" s="19" t="n">
        <v>45869</v>
      </c>
      <c r="K161" s="20" t="n">
        <v>106793.35</v>
      </c>
      <c r="L161" s="21" t="n">
        <f aca="false">H161-J161</f>
        <v>28</v>
      </c>
      <c r="M161" s="11" t="n">
        <f aca="false">K161*L161</f>
        <v>2990213.8</v>
      </c>
    </row>
    <row r="162" customFormat="false" ht="13.8" hidden="false" customHeight="false" outlineLevel="0" collapsed="false">
      <c r="B162" s="12"/>
      <c r="C162" s="13" t="s">
        <v>362</v>
      </c>
      <c r="D162" s="22"/>
      <c r="E162" s="15" t="s">
        <v>67</v>
      </c>
      <c r="F162" s="15" t="s">
        <v>353</v>
      </c>
      <c r="G162" s="16" t="n">
        <v>45863</v>
      </c>
      <c r="H162" s="17" t="n">
        <f aca="false">G162+30</f>
        <v>45893</v>
      </c>
      <c r="I162" s="18" t="n">
        <v>563</v>
      </c>
      <c r="J162" s="19" t="n">
        <v>45875</v>
      </c>
      <c r="K162" s="20" t="n">
        <v>28799.09</v>
      </c>
      <c r="L162" s="21" t="n">
        <f aca="false">H162-J162</f>
        <v>18</v>
      </c>
      <c r="M162" s="11" t="n">
        <f aca="false">K162*L162</f>
        <v>518383.62</v>
      </c>
    </row>
    <row r="163" customFormat="false" ht="13.8" hidden="false" customHeight="false" outlineLevel="0" collapsed="false">
      <c r="B163" s="12"/>
      <c r="C163" s="13" t="s">
        <v>363</v>
      </c>
      <c r="D163" s="22"/>
      <c r="E163" s="15" t="s">
        <v>190</v>
      </c>
      <c r="F163" s="15" t="s">
        <v>353</v>
      </c>
      <c r="G163" s="16" t="n">
        <v>45874</v>
      </c>
      <c r="H163" s="17" t="n">
        <f aca="false">G163+30</f>
        <v>45904</v>
      </c>
      <c r="I163" s="18" t="n">
        <v>570</v>
      </c>
      <c r="J163" s="19" t="n">
        <v>45875</v>
      </c>
      <c r="K163" s="20" t="n">
        <v>2662</v>
      </c>
      <c r="L163" s="21" t="n">
        <f aca="false">H163-J163</f>
        <v>29</v>
      </c>
      <c r="M163" s="11" t="n">
        <f aca="false">K163*L163</f>
        <v>77198</v>
      </c>
    </row>
    <row r="164" customFormat="false" ht="13.8" hidden="false" customHeight="false" outlineLevel="0" collapsed="false">
      <c r="B164" s="12"/>
      <c r="C164" s="13" t="s">
        <v>364</v>
      </c>
      <c r="D164" s="22"/>
      <c r="E164" s="15" t="s">
        <v>299</v>
      </c>
      <c r="F164" s="15" t="s">
        <v>20</v>
      </c>
      <c r="G164" s="16" t="n">
        <v>45833</v>
      </c>
      <c r="H164" s="17" t="n">
        <f aca="false">G164+30</f>
        <v>45863</v>
      </c>
      <c r="I164" s="18" t="n">
        <v>577</v>
      </c>
      <c r="J164" s="19" t="n">
        <v>45875</v>
      </c>
      <c r="K164" s="20" t="n">
        <v>30816.42</v>
      </c>
      <c r="L164" s="21" t="n">
        <f aca="false">H164-J164</f>
        <v>-12</v>
      </c>
      <c r="M164" s="11" t="n">
        <f aca="false">K164*L164</f>
        <v>-369797.04</v>
      </c>
    </row>
    <row r="165" s="25" customFormat="true" ht="13.8" hidden="false" customHeight="false" outlineLevel="0" collapsed="false">
      <c r="A165" s="1"/>
      <c r="B165" s="12"/>
      <c r="C165" s="13" t="s">
        <v>365</v>
      </c>
      <c r="D165" s="22"/>
      <c r="E165" s="15" t="s">
        <v>366</v>
      </c>
      <c r="F165" s="15" t="s">
        <v>349</v>
      </c>
      <c r="G165" s="16" t="n">
        <v>45874</v>
      </c>
      <c r="H165" s="17" t="n">
        <f aca="false">G165+30</f>
        <v>45904</v>
      </c>
      <c r="I165" s="18" t="n">
        <v>564</v>
      </c>
      <c r="J165" s="19" t="n">
        <v>45875</v>
      </c>
      <c r="K165" s="20" t="n">
        <v>86470.77</v>
      </c>
      <c r="L165" s="21" t="n">
        <f aca="false">H165-J165</f>
        <v>29</v>
      </c>
      <c r="M165" s="11" t="n">
        <f aca="false">K165*L165</f>
        <v>2507652.33</v>
      </c>
    </row>
    <row r="166" s="25" customFormat="true" ht="13.8" hidden="false" customHeight="false" outlineLevel="0" collapsed="false">
      <c r="A166" s="1"/>
      <c r="B166" s="12"/>
      <c r="C166" s="13" t="s">
        <v>363</v>
      </c>
      <c r="D166" s="22"/>
      <c r="E166" s="15" t="s">
        <v>30</v>
      </c>
      <c r="F166" s="15" t="s">
        <v>353</v>
      </c>
      <c r="G166" s="16" t="n">
        <v>45874</v>
      </c>
      <c r="H166" s="17" t="n">
        <f aca="false">G166+30</f>
        <v>45904</v>
      </c>
      <c r="I166" s="18" t="n">
        <v>568</v>
      </c>
      <c r="J166" s="19" t="n">
        <v>45875</v>
      </c>
      <c r="K166" s="20" t="n">
        <v>8848.7</v>
      </c>
      <c r="L166" s="21" t="n">
        <f aca="false">H166-J166</f>
        <v>29</v>
      </c>
      <c r="M166" s="11" t="n">
        <f aca="false">K166*L166</f>
        <v>256612.3</v>
      </c>
    </row>
    <row r="167" s="25" customFormat="true" ht="13.8" hidden="false" customHeight="false" outlineLevel="0" collapsed="false">
      <c r="A167" s="1"/>
      <c r="B167" s="12" t="s">
        <v>367</v>
      </c>
      <c r="C167" s="13" t="s">
        <v>363</v>
      </c>
      <c r="D167" s="22"/>
      <c r="E167" s="15" t="s">
        <v>195</v>
      </c>
      <c r="F167" s="15" t="s">
        <v>368</v>
      </c>
      <c r="G167" s="16" t="n">
        <v>45874</v>
      </c>
      <c r="H167" s="17" t="n">
        <f aca="false">G167+30</f>
        <v>45904</v>
      </c>
      <c r="I167" s="18" t="n">
        <v>569</v>
      </c>
      <c r="J167" s="19" t="n">
        <v>45875</v>
      </c>
      <c r="K167" s="20" t="n">
        <v>1841.17</v>
      </c>
      <c r="L167" s="21" t="n">
        <f aca="false">H167-J167</f>
        <v>29</v>
      </c>
      <c r="M167" s="11" t="n">
        <f aca="false">K167*L167</f>
        <v>53393.93</v>
      </c>
    </row>
    <row r="168" s="25" customFormat="true" ht="13.8" hidden="false" customHeight="false" outlineLevel="0" collapsed="false">
      <c r="A168" s="1"/>
      <c r="B168" s="12" t="s">
        <v>11</v>
      </c>
      <c r="C168" s="13" t="s">
        <v>369</v>
      </c>
      <c r="D168" s="22"/>
      <c r="E168" s="15" t="s">
        <v>325</v>
      </c>
      <c r="F168" s="15" t="s">
        <v>370</v>
      </c>
      <c r="G168" s="16" t="n">
        <v>45866</v>
      </c>
      <c r="H168" s="17" t="n">
        <f aca="false">G168+30</f>
        <v>45896</v>
      </c>
      <c r="I168" s="18" t="n">
        <v>561</v>
      </c>
      <c r="J168" s="19" t="n">
        <v>45875</v>
      </c>
      <c r="K168" s="20" t="n">
        <v>7481.46</v>
      </c>
      <c r="L168" s="21" t="n">
        <f aca="false">H168-J168</f>
        <v>21</v>
      </c>
      <c r="M168" s="11" t="n">
        <f aca="false">K168*L168</f>
        <v>157110.66</v>
      </c>
    </row>
    <row r="169" s="25" customFormat="true" ht="13.8" hidden="false" customHeight="false" outlineLevel="0" collapsed="false">
      <c r="A169" s="1"/>
      <c r="B169" s="12" t="s">
        <v>371</v>
      </c>
      <c r="C169" s="13" t="s">
        <v>365</v>
      </c>
      <c r="D169" s="22"/>
      <c r="E169" s="15" t="s">
        <v>372</v>
      </c>
      <c r="F169" s="15" t="s">
        <v>349</v>
      </c>
      <c r="G169" s="16" t="n">
        <v>45874</v>
      </c>
      <c r="H169" s="17" t="n">
        <f aca="false">G169+30</f>
        <v>45904</v>
      </c>
      <c r="I169" s="18" t="n">
        <v>565</v>
      </c>
      <c r="J169" s="19" t="n">
        <v>45875</v>
      </c>
      <c r="K169" s="20" t="n">
        <v>5215.09</v>
      </c>
      <c r="L169" s="21" t="n">
        <f aca="false">H169-J169</f>
        <v>29</v>
      </c>
      <c r="M169" s="11" t="n">
        <f aca="false">K169*L169</f>
        <v>151237.61</v>
      </c>
    </row>
    <row r="170" s="25" customFormat="true" ht="13.8" hidden="false" customHeight="false" outlineLevel="0" collapsed="false">
      <c r="A170" s="1"/>
      <c r="B170" s="12"/>
      <c r="C170" s="13" t="s">
        <v>373</v>
      </c>
      <c r="D170" s="22"/>
      <c r="E170" s="15" t="s">
        <v>374</v>
      </c>
      <c r="F170" s="15" t="s">
        <v>349</v>
      </c>
      <c r="G170" s="16" t="n">
        <v>45869</v>
      </c>
      <c r="H170" s="17" t="n">
        <f aca="false">G170+30</f>
        <v>45899</v>
      </c>
      <c r="I170" s="18" t="n">
        <v>559</v>
      </c>
      <c r="J170" s="19" t="n">
        <v>45875</v>
      </c>
      <c r="K170" s="20" t="n">
        <v>33562.15</v>
      </c>
      <c r="L170" s="21" t="n">
        <f aca="false">H170-J170</f>
        <v>24</v>
      </c>
      <c r="M170" s="11" t="n">
        <f aca="false">K170*L170</f>
        <v>805491.6</v>
      </c>
    </row>
    <row r="171" s="25" customFormat="true" ht="13.8" hidden="false" customHeight="false" outlineLevel="0" collapsed="false">
      <c r="A171" s="1"/>
      <c r="B171" s="12"/>
      <c r="C171" s="13" t="s">
        <v>375</v>
      </c>
      <c r="D171" s="22"/>
      <c r="E171" s="15" t="s">
        <v>336</v>
      </c>
      <c r="F171" s="15" t="s">
        <v>349</v>
      </c>
      <c r="G171" s="16" t="n">
        <v>45874</v>
      </c>
      <c r="H171" s="17" t="n">
        <f aca="false">G171+30</f>
        <v>45904</v>
      </c>
      <c r="I171" s="18" t="n">
        <v>571</v>
      </c>
      <c r="J171" s="19" t="n">
        <v>45875</v>
      </c>
      <c r="K171" s="20" t="n">
        <v>110425.03</v>
      </c>
      <c r="L171" s="21" t="n">
        <f aca="false">H171-J171</f>
        <v>29</v>
      </c>
      <c r="M171" s="11" t="n">
        <f aca="false">K171*L171</f>
        <v>3202325.87</v>
      </c>
    </row>
    <row r="172" s="25" customFormat="true" ht="13.8" hidden="false" customHeight="false" outlineLevel="0" collapsed="false">
      <c r="A172" s="1"/>
      <c r="B172" s="12"/>
      <c r="C172" s="13" t="s">
        <v>376</v>
      </c>
      <c r="D172" s="22"/>
      <c r="E172" s="15" t="s">
        <v>377</v>
      </c>
      <c r="F172" s="15" t="s">
        <v>349</v>
      </c>
      <c r="G172" s="16" t="n">
        <v>45874</v>
      </c>
      <c r="H172" s="17" t="n">
        <f aca="false">G172+30</f>
        <v>45904</v>
      </c>
      <c r="I172" s="18" t="n">
        <v>566</v>
      </c>
      <c r="J172" s="19" t="n">
        <v>45875</v>
      </c>
      <c r="K172" s="20" t="n">
        <v>33366.65</v>
      </c>
      <c r="L172" s="21" t="n">
        <f aca="false">H172-J172</f>
        <v>29</v>
      </c>
      <c r="M172" s="11" t="n">
        <f aca="false">K172*L172</f>
        <v>967632.85</v>
      </c>
    </row>
    <row r="173" s="25" customFormat="true" ht="13.8" hidden="false" customHeight="false" outlineLevel="0" collapsed="false">
      <c r="A173" s="1"/>
      <c r="B173" s="12"/>
      <c r="C173" s="13" t="s">
        <v>376</v>
      </c>
      <c r="D173" s="22"/>
      <c r="E173" s="15" t="s">
        <v>378</v>
      </c>
      <c r="F173" s="15" t="s">
        <v>349</v>
      </c>
      <c r="G173" s="16" t="n">
        <v>45874</v>
      </c>
      <c r="H173" s="17" t="n">
        <f aca="false">G173+30</f>
        <v>45904</v>
      </c>
      <c r="I173" s="18" t="n">
        <v>567</v>
      </c>
      <c r="J173" s="19" t="n">
        <v>45875</v>
      </c>
      <c r="K173" s="20" t="n">
        <v>4792.75</v>
      </c>
      <c r="L173" s="21" t="n">
        <f aca="false">H173-J173</f>
        <v>29</v>
      </c>
      <c r="M173" s="11" t="n">
        <f aca="false">K173*L173</f>
        <v>138989.75</v>
      </c>
    </row>
    <row r="174" s="25" customFormat="true" ht="13.8" hidden="false" customHeight="false" outlineLevel="0" collapsed="false">
      <c r="A174" s="1"/>
      <c r="B174" s="12"/>
      <c r="C174" s="13" t="s">
        <v>379</v>
      </c>
      <c r="D174" s="22"/>
      <c r="E174" s="15" t="s">
        <v>47</v>
      </c>
      <c r="F174" s="15" t="s">
        <v>353</v>
      </c>
      <c r="G174" s="16" t="n">
        <v>45874</v>
      </c>
      <c r="H174" s="17" t="n">
        <f aca="false">G174+30</f>
        <v>45904</v>
      </c>
      <c r="I174" s="18" t="n">
        <v>572</v>
      </c>
      <c r="J174" s="19" t="n">
        <v>45875</v>
      </c>
      <c r="K174" s="20" t="n">
        <v>69848.63</v>
      </c>
      <c r="L174" s="21" t="n">
        <f aca="false">H174-J174</f>
        <v>29</v>
      </c>
      <c r="M174" s="11" t="n">
        <f aca="false">K174*L174</f>
        <v>2025610.27</v>
      </c>
    </row>
    <row r="175" s="25" customFormat="true" ht="13.8" hidden="false" customHeight="false" outlineLevel="0" collapsed="false">
      <c r="A175" s="1"/>
      <c r="B175" s="12"/>
      <c r="C175" s="13" t="s">
        <v>380</v>
      </c>
      <c r="D175" s="22"/>
      <c r="E175" s="15" t="s">
        <v>38</v>
      </c>
      <c r="F175" s="15" t="s">
        <v>381</v>
      </c>
      <c r="G175" s="16" t="n">
        <v>45785</v>
      </c>
      <c r="H175" s="17" t="n">
        <f aca="false">G175+30</f>
        <v>45815</v>
      </c>
      <c r="I175" s="18" t="n">
        <v>576</v>
      </c>
      <c r="J175" s="19" t="n">
        <v>45875</v>
      </c>
      <c r="K175" s="20" t="n">
        <v>23400</v>
      </c>
      <c r="L175" s="21" t="n">
        <f aca="false">H175-J175</f>
        <v>-60</v>
      </c>
      <c r="M175" s="11" t="n">
        <f aca="false">K175*L175</f>
        <v>-1404000</v>
      </c>
    </row>
    <row r="176" s="25" customFormat="true" ht="13.8" hidden="false" customHeight="false" outlineLevel="0" collapsed="false">
      <c r="A176" s="1"/>
      <c r="B176" s="12"/>
      <c r="C176" s="13" t="s">
        <v>382</v>
      </c>
      <c r="D176" s="22"/>
      <c r="E176" s="15" t="s">
        <v>16</v>
      </c>
      <c r="F176" s="15" t="s">
        <v>138</v>
      </c>
      <c r="G176" s="16" t="n">
        <v>45835</v>
      </c>
      <c r="H176" s="17" t="n">
        <f aca="false">G176+30</f>
        <v>45865</v>
      </c>
      <c r="I176" s="18" t="n">
        <v>573</v>
      </c>
      <c r="J176" s="19" t="n">
        <v>45875</v>
      </c>
      <c r="K176" s="20" t="n">
        <v>22818.31</v>
      </c>
      <c r="L176" s="21" t="n">
        <f aca="false">H176-J176</f>
        <v>-10</v>
      </c>
      <c r="M176" s="11" t="n">
        <f aca="false">K176*L176</f>
        <v>-228183.1</v>
      </c>
    </row>
    <row r="177" s="25" customFormat="true" ht="13.8" hidden="false" customHeight="false" outlineLevel="0" collapsed="false">
      <c r="A177" s="1"/>
      <c r="B177" s="12"/>
      <c r="C177" s="13" t="s">
        <v>383</v>
      </c>
      <c r="D177" s="22"/>
      <c r="E177" s="15" t="s">
        <v>384</v>
      </c>
      <c r="F177" s="15" t="s">
        <v>385</v>
      </c>
      <c r="G177" s="16" t="n">
        <v>45874</v>
      </c>
      <c r="H177" s="17" t="n">
        <f aca="false">G177+30</f>
        <v>45904</v>
      </c>
      <c r="I177" s="18" t="n">
        <v>575</v>
      </c>
      <c r="J177" s="19" t="n">
        <v>45875</v>
      </c>
      <c r="K177" s="20" t="n">
        <v>11803.69</v>
      </c>
      <c r="L177" s="21" t="n">
        <f aca="false">H177-J177</f>
        <v>29</v>
      </c>
      <c r="M177" s="11" t="n">
        <f aca="false">K177*L177</f>
        <v>342307.01</v>
      </c>
    </row>
    <row r="178" s="25" customFormat="true" ht="13.8" hidden="false" customHeight="false" outlineLevel="0" collapsed="false">
      <c r="A178" s="1"/>
      <c r="B178" s="12"/>
      <c r="C178" s="13" t="s">
        <v>386</v>
      </c>
      <c r="D178" s="22"/>
      <c r="E178" s="15" t="s">
        <v>214</v>
      </c>
      <c r="F178" s="15" t="s">
        <v>387</v>
      </c>
      <c r="G178" s="16" t="n">
        <v>45833</v>
      </c>
      <c r="H178" s="17" t="n">
        <f aca="false">G178+30</f>
        <v>45863</v>
      </c>
      <c r="I178" s="18" t="n">
        <v>578</v>
      </c>
      <c r="J178" s="19" t="n">
        <v>45875</v>
      </c>
      <c r="K178" s="20" t="n">
        <v>3732.25</v>
      </c>
      <c r="L178" s="21" t="n">
        <f aca="false">H178-J178</f>
        <v>-12</v>
      </c>
      <c r="M178" s="11" t="n">
        <f aca="false">K178*L178</f>
        <v>-44787</v>
      </c>
    </row>
    <row r="179" s="25" customFormat="true" ht="13.8" hidden="false" customHeight="false" outlineLevel="0" collapsed="false">
      <c r="A179" s="1"/>
      <c r="B179" s="12"/>
      <c r="C179" s="13" t="s">
        <v>388</v>
      </c>
      <c r="D179" s="22"/>
      <c r="E179" s="15" t="s">
        <v>195</v>
      </c>
      <c r="F179" s="15" t="s">
        <v>370</v>
      </c>
      <c r="G179" s="16" t="n">
        <v>45867</v>
      </c>
      <c r="H179" s="17" t="n">
        <f aca="false">G179+30</f>
        <v>45897</v>
      </c>
      <c r="I179" s="18" t="n">
        <v>562</v>
      </c>
      <c r="J179" s="19" t="n">
        <v>45875</v>
      </c>
      <c r="K179" s="20" t="n">
        <v>4468.09</v>
      </c>
      <c r="L179" s="21" t="n">
        <f aca="false">H179-J179</f>
        <v>22</v>
      </c>
      <c r="M179" s="11" t="n">
        <f aca="false">K179*L179</f>
        <v>98297.98</v>
      </c>
    </row>
    <row r="180" s="25" customFormat="true" ht="13.8" hidden="false" customHeight="false" outlineLevel="0" collapsed="false">
      <c r="A180" s="1"/>
      <c r="B180" s="12"/>
      <c r="C180" s="13" t="s">
        <v>225</v>
      </c>
      <c r="D180" s="22"/>
      <c r="E180" s="15" t="s">
        <v>389</v>
      </c>
      <c r="F180" s="15" t="s">
        <v>138</v>
      </c>
      <c r="G180" s="16" t="n">
        <v>45835</v>
      </c>
      <c r="H180" s="17" t="n">
        <f aca="false">G180+30</f>
        <v>45865</v>
      </c>
      <c r="I180" s="18" t="n">
        <v>574</v>
      </c>
      <c r="J180" s="19" t="n">
        <v>45875</v>
      </c>
      <c r="K180" s="20" t="n">
        <v>8604.41</v>
      </c>
      <c r="L180" s="21" t="n">
        <f aca="false">H180-J180</f>
        <v>-10</v>
      </c>
      <c r="M180" s="11" t="n">
        <f aca="false">K180*L180</f>
        <v>-86044.1</v>
      </c>
    </row>
    <row r="181" s="25" customFormat="true" ht="13.8" hidden="false" customHeight="false" outlineLevel="0" collapsed="false">
      <c r="A181" s="1"/>
      <c r="B181" s="12" t="s">
        <v>390</v>
      </c>
      <c r="C181" s="13" t="s">
        <v>391</v>
      </c>
      <c r="D181" s="22"/>
      <c r="E181" s="15" t="s">
        <v>214</v>
      </c>
      <c r="F181" s="15" t="s">
        <v>349</v>
      </c>
      <c r="G181" s="16" t="n">
        <v>45869</v>
      </c>
      <c r="H181" s="17" t="n">
        <f aca="false">G181+30</f>
        <v>45899</v>
      </c>
      <c r="I181" s="18" t="n">
        <v>558</v>
      </c>
      <c r="J181" s="19" t="n">
        <v>45875</v>
      </c>
      <c r="K181" s="20" t="n">
        <v>17940.59</v>
      </c>
      <c r="L181" s="21" t="n">
        <f aca="false">H181-J181</f>
        <v>24</v>
      </c>
      <c r="M181" s="11" t="n">
        <f aca="false">K181*L181</f>
        <v>430574.16</v>
      </c>
    </row>
    <row r="182" s="25" customFormat="true" ht="13.8" hidden="false" customHeight="false" outlineLevel="0" collapsed="false">
      <c r="A182" s="1"/>
      <c r="B182" s="12"/>
      <c r="C182" s="13" t="s">
        <v>392</v>
      </c>
      <c r="D182" s="22"/>
      <c r="E182" s="15" t="s">
        <v>34</v>
      </c>
      <c r="F182" s="15" t="s">
        <v>393</v>
      </c>
      <c r="G182" s="16" t="n">
        <v>45855</v>
      </c>
      <c r="H182" s="17" t="n">
        <f aca="false">G182+30</f>
        <v>45885</v>
      </c>
      <c r="I182" s="18" t="n">
        <v>560</v>
      </c>
      <c r="J182" s="19" t="n">
        <v>45875</v>
      </c>
      <c r="K182" s="20" t="n">
        <v>3978.57</v>
      </c>
      <c r="L182" s="21" t="n">
        <f aca="false">H182-J182</f>
        <v>10</v>
      </c>
      <c r="M182" s="11" t="n">
        <f aca="false">K182*L182</f>
        <v>39785.7</v>
      </c>
    </row>
    <row r="183" s="25" customFormat="true" ht="13.8" hidden="false" customHeight="false" outlineLevel="0" collapsed="false">
      <c r="A183" s="1"/>
      <c r="B183" s="12"/>
      <c r="C183" s="26" t="s">
        <v>29</v>
      </c>
      <c r="D183" s="22"/>
      <c r="E183" s="15" t="s">
        <v>30</v>
      </c>
      <c r="F183" s="15" t="s">
        <v>31</v>
      </c>
      <c r="G183" s="16" t="n">
        <v>45811</v>
      </c>
      <c r="H183" s="17" t="n">
        <f aca="false">G183+30</f>
        <v>45841</v>
      </c>
      <c r="I183" s="18" t="s">
        <v>52</v>
      </c>
      <c r="J183" s="19" t="n">
        <v>45876</v>
      </c>
      <c r="K183" s="20" t="n">
        <v>157.62</v>
      </c>
      <c r="L183" s="21" t="n">
        <f aca="false">H183-J183</f>
        <v>-35</v>
      </c>
      <c r="M183" s="11" t="n">
        <f aca="false">K183*L183</f>
        <v>-5516.7</v>
      </c>
    </row>
    <row r="184" s="25" customFormat="true" ht="13.8" hidden="false" customHeight="false" outlineLevel="0" collapsed="false">
      <c r="A184" s="1"/>
      <c r="B184" s="12"/>
      <c r="C184" s="26" t="s">
        <v>149</v>
      </c>
      <c r="D184" s="22"/>
      <c r="E184" s="15" t="s">
        <v>47</v>
      </c>
      <c r="F184" s="15" t="s">
        <v>150</v>
      </c>
      <c r="G184" s="16" t="n">
        <v>45811</v>
      </c>
      <c r="H184" s="17" t="n">
        <f aca="false">G184+30</f>
        <v>45841</v>
      </c>
      <c r="I184" s="18" t="s">
        <v>52</v>
      </c>
      <c r="J184" s="19" t="n">
        <v>45876</v>
      </c>
      <c r="K184" s="20" t="n">
        <v>1257.12</v>
      </c>
      <c r="L184" s="21" t="n">
        <f aca="false">H184-J184</f>
        <v>-35</v>
      </c>
      <c r="M184" s="11" t="n">
        <f aca="false">K184*L184</f>
        <v>-43999.2</v>
      </c>
    </row>
    <row r="185" s="25" customFormat="true" ht="13.8" hidden="false" customHeight="false" outlineLevel="0" collapsed="false">
      <c r="A185" s="1"/>
      <c r="B185" s="12"/>
      <c r="C185" s="26" t="s">
        <v>161</v>
      </c>
      <c r="D185" s="22"/>
      <c r="E185" s="15" t="s">
        <v>38</v>
      </c>
      <c r="F185" s="15" t="s">
        <v>162</v>
      </c>
      <c r="G185" s="16" t="n">
        <v>45800</v>
      </c>
      <c r="H185" s="17" t="n">
        <f aca="false">G185+30</f>
        <v>45830</v>
      </c>
      <c r="I185" s="18" t="s">
        <v>52</v>
      </c>
      <c r="J185" s="19" t="n">
        <v>45876</v>
      </c>
      <c r="K185" s="20" t="n">
        <v>23</v>
      </c>
      <c r="L185" s="21" t="n">
        <f aca="false">H185-J185</f>
        <v>-46</v>
      </c>
      <c r="M185" s="11" t="n">
        <f aca="false">K185*L185</f>
        <v>-1058</v>
      </c>
    </row>
    <row r="186" s="25" customFormat="true" ht="13.8" hidden="false" customHeight="false" outlineLevel="0" collapsed="false">
      <c r="A186" s="1"/>
      <c r="B186" s="12"/>
      <c r="C186" s="26" t="s">
        <v>223</v>
      </c>
      <c r="D186" s="22"/>
      <c r="E186" s="15" t="s">
        <v>38</v>
      </c>
      <c r="F186" s="15" t="s">
        <v>394</v>
      </c>
      <c r="G186" s="16" t="n">
        <v>45757</v>
      </c>
      <c r="H186" s="17" t="n">
        <f aca="false">G186+30</f>
        <v>45787</v>
      </c>
      <c r="I186" s="18" t="s">
        <v>52</v>
      </c>
      <c r="J186" s="19" t="n">
        <v>45876</v>
      </c>
      <c r="K186" s="20" t="n">
        <v>5698.84</v>
      </c>
      <c r="L186" s="21" t="n">
        <f aca="false">H186-J186</f>
        <v>-89</v>
      </c>
      <c r="M186" s="11" t="n">
        <f aca="false">K186*L186</f>
        <v>-507196.76</v>
      </c>
    </row>
    <row r="187" s="25" customFormat="true" ht="13.8" hidden="false" customHeight="false" outlineLevel="0" collapsed="false">
      <c r="A187" s="1"/>
      <c r="B187" s="12"/>
      <c r="C187" s="26" t="s">
        <v>255</v>
      </c>
      <c r="D187" s="22"/>
      <c r="E187" s="15" t="s">
        <v>214</v>
      </c>
      <c r="F187" s="15" t="s">
        <v>395</v>
      </c>
      <c r="G187" s="16" t="n">
        <v>45819</v>
      </c>
      <c r="H187" s="17" t="n">
        <f aca="false">G187+30</f>
        <v>45849</v>
      </c>
      <c r="I187" s="18" t="s">
        <v>52</v>
      </c>
      <c r="J187" s="19" t="n">
        <v>45876</v>
      </c>
      <c r="K187" s="20" t="n">
        <v>1928.01</v>
      </c>
      <c r="L187" s="21" t="n">
        <f aca="false">H187-J187</f>
        <v>-27</v>
      </c>
      <c r="M187" s="11" t="n">
        <f aca="false">K187*L187</f>
        <v>-52056.27</v>
      </c>
    </row>
    <row r="188" s="25" customFormat="true" ht="13.8" hidden="false" customHeight="false" outlineLevel="0" collapsed="false">
      <c r="A188" s="1"/>
      <c r="B188" s="12"/>
      <c r="C188" s="26" t="s">
        <v>252</v>
      </c>
      <c r="D188" s="22"/>
      <c r="E188" s="15" t="s">
        <v>214</v>
      </c>
      <c r="F188" s="15" t="s">
        <v>253</v>
      </c>
      <c r="G188" s="16" t="n">
        <v>45840</v>
      </c>
      <c r="H188" s="17" t="n">
        <f aca="false">G188+30</f>
        <v>45870</v>
      </c>
      <c r="I188" s="18" t="s">
        <v>52</v>
      </c>
      <c r="J188" s="19" t="n">
        <v>45876</v>
      </c>
      <c r="K188" s="20" t="n">
        <v>1171.03</v>
      </c>
      <c r="L188" s="21" t="n">
        <f aca="false">H188-J188</f>
        <v>-6</v>
      </c>
      <c r="M188" s="11" t="n">
        <f aca="false">K188*L188</f>
        <v>-7026.18</v>
      </c>
    </row>
    <row r="189" s="25" customFormat="true" ht="13.8" hidden="false" customHeight="false" outlineLevel="0" collapsed="false">
      <c r="A189" s="1"/>
      <c r="B189" s="12"/>
      <c r="C189" s="26" t="s">
        <v>252</v>
      </c>
      <c r="D189" s="22"/>
      <c r="E189" s="15" t="s">
        <v>84</v>
      </c>
      <c r="F189" s="15" t="s">
        <v>253</v>
      </c>
      <c r="G189" s="16" t="n">
        <v>45845</v>
      </c>
      <c r="H189" s="17" t="n">
        <f aca="false">G189+30</f>
        <v>45875</v>
      </c>
      <c r="I189" s="18" t="s">
        <v>52</v>
      </c>
      <c r="J189" s="19" t="n">
        <v>45876</v>
      </c>
      <c r="K189" s="20" t="n">
        <v>2347.78</v>
      </c>
      <c r="L189" s="21" t="n">
        <f aca="false">H189-J189</f>
        <v>-1</v>
      </c>
      <c r="M189" s="11" t="n">
        <f aca="false">K189*L189</f>
        <v>-2347.78</v>
      </c>
    </row>
    <row r="190" s="25" customFormat="true" ht="13.8" hidden="false" customHeight="false" outlineLevel="0" collapsed="false">
      <c r="A190" s="1"/>
      <c r="B190" s="12"/>
      <c r="C190" s="26" t="s">
        <v>286</v>
      </c>
      <c r="D190" s="22"/>
      <c r="E190" s="15" t="s">
        <v>34</v>
      </c>
      <c r="F190" s="15" t="s">
        <v>262</v>
      </c>
      <c r="G190" s="16" t="n">
        <v>45845</v>
      </c>
      <c r="H190" s="17" t="n">
        <f aca="false">G190+30</f>
        <v>45875</v>
      </c>
      <c r="I190" s="18" t="s">
        <v>52</v>
      </c>
      <c r="J190" s="19" t="n">
        <v>45876</v>
      </c>
      <c r="K190" s="20" t="n">
        <v>2993.58</v>
      </c>
      <c r="L190" s="21" t="n">
        <f aca="false">H190-J190</f>
        <v>-1</v>
      </c>
      <c r="M190" s="11" t="n">
        <f aca="false">K190*L190</f>
        <v>-2993.58</v>
      </c>
    </row>
    <row r="191" s="25" customFormat="true" ht="13.8" hidden="false" customHeight="false" outlineLevel="0" collapsed="false">
      <c r="A191" s="1"/>
      <c r="B191" s="12"/>
      <c r="C191" s="26" t="s">
        <v>263</v>
      </c>
      <c r="D191" s="22"/>
      <c r="E191" s="15" t="s">
        <v>396</v>
      </c>
      <c r="F191" s="15" t="s">
        <v>238</v>
      </c>
      <c r="G191" s="16" t="n">
        <v>45846</v>
      </c>
      <c r="H191" s="17" t="n">
        <f aca="false">G191+30</f>
        <v>45876</v>
      </c>
      <c r="I191" s="18" t="s">
        <v>52</v>
      </c>
      <c r="J191" s="19" t="n">
        <v>45876</v>
      </c>
      <c r="K191" s="20" t="n">
        <v>2663.52</v>
      </c>
      <c r="L191" s="21" t="n">
        <f aca="false">H191-J191</f>
        <v>0</v>
      </c>
      <c r="M191" s="11" t="n">
        <f aca="false">K191*L191</f>
        <v>0</v>
      </c>
    </row>
    <row r="192" s="25" customFormat="true" ht="13.8" hidden="false" customHeight="false" outlineLevel="0" collapsed="false">
      <c r="A192" s="1"/>
      <c r="B192" s="12"/>
      <c r="C192" s="26" t="s">
        <v>284</v>
      </c>
      <c r="D192" s="22"/>
      <c r="E192" s="15" t="s">
        <v>34</v>
      </c>
      <c r="F192" s="15" t="s">
        <v>264</v>
      </c>
      <c r="G192" s="16" t="n">
        <v>45846</v>
      </c>
      <c r="H192" s="17" t="n">
        <f aca="false">G192+30</f>
        <v>45876</v>
      </c>
      <c r="I192" s="18" t="s">
        <v>52</v>
      </c>
      <c r="J192" s="19" t="n">
        <v>45876</v>
      </c>
      <c r="K192" s="20" t="n">
        <v>1422.45</v>
      </c>
      <c r="L192" s="21" t="n">
        <f aca="false">H192-J192</f>
        <v>0</v>
      </c>
      <c r="M192" s="11" t="n">
        <f aca="false">K192*L192</f>
        <v>0</v>
      </c>
    </row>
    <row r="193" s="25" customFormat="true" ht="13.8" hidden="false" customHeight="false" outlineLevel="0" collapsed="false">
      <c r="A193" s="1"/>
      <c r="B193" s="1"/>
      <c r="C193" s="26" t="s">
        <v>397</v>
      </c>
      <c r="D193" s="22"/>
      <c r="E193" s="15" t="s">
        <v>38</v>
      </c>
      <c r="F193" s="15" t="s">
        <v>273</v>
      </c>
      <c r="G193" s="16" t="n">
        <v>45679</v>
      </c>
      <c r="H193" s="17" t="n">
        <f aca="false">G193+30</f>
        <v>45709</v>
      </c>
      <c r="I193" s="18" t="s">
        <v>52</v>
      </c>
      <c r="J193" s="19" t="n">
        <v>45876</v>
      </c>
      <c r="K193" s="20" t="n">
        <v>1256.49</v>
      </c>
      <c r="L193" s="21" t="n">
        <f aca="false">H193-J193</f>
        <v>-167</v>
      </c>
      <c r="M193" s="11" t="n">
        <f aca="false">K193*L193</f>
        <v>-209833.83</v>
      </c>
    </row>
    <row r="194" s="25" customFormat="true" ht="13.8" hidden="false" customHeight="false" outlineLevel="0" collapsed="false">
      <c r="A194" s="1"/>
      <c r="B194" s="1"/>
      <c r="C194" s="26" t="s">
        <v>280</v>
      </c>
      <c r="D194" s="22"/>
      <c r="E194" s="15" t="s">
        <v>38</v>
      </c>
      <c r="F194" s="15" t="s">
        <v>96</v>
      </c>
      <c r="G194" s="16" t="n">
        <v>45819</v>
      </c>
      <c r="H194" s="17" t="n">
        <f aca="false">G194+30</f>
        <v>45849</v>
      </c>
      <c r="I194" s="18" t="s">
        <v>52</v>
      </c>
      <c r="J194" s="19" t="n">
        <v>45876</v>
      </c>
      <c r="K194" s="20" t="n">
        <v>983.3</v>
      </c>
      <c r="L194" s="21" t="n">
        <f aca="false">H194-J194</f>
        <v>-27</v>
      </c>
      <c r="M194" s="11" t="n">
        <f aca="false">K194*L194</f>
        <v>-26549.1</v>
      </c>
    </row>
    <row r="195" s="25" customFormat="true" ht="13.8" hidden="false" customHeight="false" outlineLevel="0" collapsed="false">
      <c r="A195" s="1"/>
      <c r="B195" s="1"/>
      <c r="C195" s="26" t="s">
        <v>278</v>
      </c>
      <c r="D195" s="22"/>
      <c r="E195" s="15" t="s">
        <v>34</v>
      </c>
      <c r="F195" s="15" t="s">
        <v>279</v>
      </c>
      <c r="G195" s="16" t="n">
        <v>45679</v>
      </c>
      <c r="H195" s="17" t="n">
        <f aca="false">G195+30</f>
        <v>45709</v>
      </c>
      <c r="I195" s="18" t="s">
        <v>52</v>
      </c>
      <c r="J195" s="19" t="n">
        <v>45876</v>
      </c>
      <c r="K195" s="20" t="n">
        <v>973.93</v>
      </c>
      <c r="L195" s="21" t="n">
        <f aca="false">H195-J195</f>
        <v>-167</v>
      </c>
      <c r="M195" s="11" t="n">
        <f aca="false">K195*L195</f>
        <v>-162646.31</v>
      </c>
    </row>
    <row r="196" s="25" customFormat="true" ht="13.8" hidden="false" customHeight="false" outlineLevel="0" collapsed="false">
      <c r="A196" s="1"/>
      <c r="B196" s="1"/>
      <c r="C196" s="26" t="s">
        <v>261</v>
      </c>
      <c r="D196" s="22"/>
      <c r="E196" s="15" t="s">
        <v>195</v>
      </c>
      <c r="F196" s="15" t="s">
        <v>262</v>
      </c>
      <c r="G196" s="16" t="n">
        <v>45841</v>
      </c>
      <c r="H196" s="17" t="n">
        <f aca="false">G196+30</f>
        <v>45871</v>
      </c>
      <c r="I196" s="18" t="s">
        <v>52</v>
      </c>
      <c r="J196" s="19" t="n">
        <v>45876</v>
      </c>
      <c r="K196" s="20" t="n">
        <v>7199.58</v>
      </c>
      <c r="L196" s="21" t="n">
        <f aca="false">H196-J196</f>
        <v>-5</v>
      </c>
      <c r="M196" s="11" t="n">
        <f aca="false">K196*L196</f>
        <v>-35997.9</v>
      </c>
    </row>
    <row r="197" s="25" customFormat="true" ht="13.8" hidden="false" customHeight="false" outlineLevel="0" collapsed="false">
      <c r="A197" s="1"/>
      <c r="B197" s="1"/>
      <c r="C197" s="26" t="s">
        <v>189</v>
      </c>
      <c r="D197" s="22"/>
      <c r="E197" s="15" t="s">
        <v>183</v>
      </c>
      <c r="F197" s="15" t="s">
        <v>398</v>
      </c>
      <c r="G197" s="16" t="n">
        <v>45852</v>
      </c>
      <c r="H197" s="17" t="n">
        <f aca="false">G197+30</f>
        <v>45882</v>
      </c>
      <c r="I197" s="18" t="s">
        <v>52</v>
      </c>
      <c r="J197" s="19" t="n">
        <v>45876</v>
      </c>
      <c r="K197" s="20" t="n">
        <v>83.56</v>
      </c>
      <c r="L197" s="21" t="n">
        <f aca="false">H197-J197</f>
        <v>6</v>
      </c>
      <c r="M197" s="11" t="n">
        <f aca="false">K197*L197</f>
        <v>501.36</v>
      </c>
    </row>
    <row r="198" s="25" customFormat="true" ht="13.8" hidden="false" customHeight="false" outlineLevel="0" collapsed="false">
      <c r="A198" s="1"/>
      <c r="B198" s="1"/>
      <c r="C198" s="26" t="s">
        <v>189</v>
      </c>
      <c r="D198" s="22"/>
      <c r="E198" s="15" t="s">
        <v>105</v>
      </c>
      <c r="F198" s="15" t="s">
        <v>398</v>
      </c>
      <c r="G198" s="16" t="n">
        <v>45852</v>
      </c>
      <c r="H198" s="17" t="n">
        <f aca="false">G198+30</f>
        <v>45882</v>
      </c>
      <c r="I198" s="18" t="s">
        <v>52</v>
      </c>
      <c r="J198" s="19" t="n">
        <v>45876</v>
      </c>
      <c r="K198" s="20" t="n">
        <v>117.03</v>
      </c>
      <c r="L198" s="21" t="n">
        <f aca="false">H198-J198</f>
        <v>6</v>
      </c>
      <c r="M198" s="11" t="n">
        <f aca="false">K198*L198</f>
        <v>702.18</v>
      </c>
    </row>
    <row r="199" s="25" customFormat="true" ht="13.8" hidden="false" customHeight="false" outlineLevel="0" collapsed="false">
      <c r="A199" s="1"/>
      <c r="B199" s="1"/>
      <c r="C199" s="26" t="s">
        <v>189</v>
      </c>
      <c r="D199" s="22"/>
      <c r="E199" s="15" t="s">
        <v>91</v>
      </c>
      <c r="F199" s="15" t="s">
        <v>241</v>
      </c>
      <c r="G199" s="16" t="n">
        <v>45852</v>
      </c>
      <c r="H199" s="17" t="n">
        <f aca="false">G199+30</f>
        <v>45882</v>
      </c>
      <c r="I199" s="18" t="s">
        <v>52</v>
      </c>
      <c r="J199" s="19" t="n">
        <v>45876</v>
      </c>
      <c r="K199" s="20" t="n">
        <v>179.29</v>
      </c>
      <c r="L199" s="21" t="n">
        <f aca="false">H199-J199</f>
        <v>6</v>
      </c>
      <c r="M199" s="11" t="n">
        <f aca="false">K199*L199</f>
        <v>1075.74</v>
      </c>
    </row>
    <row r="200" s="25" customFormat="true" ht="13.8" hidden="false" customHeight="false" outlineLevel="0" collapsed="false">
      <c r="A200" s="1"/>
      <c r="B200" s="1"/>
      <c r="C200" s="26" t="s">
        <v>189</v>
      </c>
      <c r="D200" s="22"/>
      <c r="E200" s="15" t="s">
        <v>148</v>
      </c>
      <c r="F200" s="15" t="s">
        <v>241</v>
      </c>
      <c r="G200" s="16" t="n">
        <v>45852</v>
      </c>
      <c r="H200" s="17" t="n">
        <f aca="false">G200+30</f>
        <v>45882</v>
      </c>
      <c r="I200" s="18" t="s">
        <v>52</v>
      </c>
      <c r="J200" s="19" t="n">
        <v>45876</v>
      </c>
      <c r="K200" s="20" t="n">
        <v>657.17</v>
      </c>
      <c r="L200" s="21" t="n">
        <f aca="false">H200-J200</f>
        <v>6</v>
      </c>
      <c r="M200" s="11" t="n">
        <f aca="false">K200*L200</f>
        <v>3943.02</v>
      </c>
    </row>
    <row r="201" s="25" customFormat="true" ht="13.8" hidden="false" customHeight="false" outlineLevel="0" collapsed="false">
      <c r="A201" s="1"/>
      <c r="B201" s="1"/>
      <c r="C201" s="26" t="s">
        <v>293</v>
      </c>
      <c r="D201" s="22"/>
      <c r="E201" s="15" t="s">
        <v>47</v>
      </c>
      <c r="F201" s="15" t="s">
        <v>14</v>
      </c>
      <c r="G201" s="16" t="n">
        <v>45852</v>
      </c>
      <c r="H201" s="17" t="n">
        <f aca="false">G201+30</f>
        <v>45882</v>
      </c>
      <c r="I201" s="18" t="s">
        <v>52</v>
      </c>
      <c r="J201" s="19" t="n">
        <v>45876</v>
      </c>
      <c r="K201" s="20" t="n">
        <v>954.34</v>
      </c>
      <c r="L201" s="21" t="n">
        <f aca="false">H201-J201</f>
        <v>6</v>
      </c>
      <c r="M201" s="11" t="n">
        <f aca="false">K201*L201</f>
        <v>5726.04</v>
      </c>
    </row>
    <row r="202" s="25" customFormat="true" ht="13.8" hidden="false" customHeight="false" outlineLevel="0" collapsed="false">
      <c r="A202" s="1"/>
      <c r="B202" s="1"/>
      <c r="C202" s="26" t="s">
        <v>189</v>
      </c>
      <c r="D202" s="22"/>
      <c r="E202" s="15" t="s">
        <v>299</v>
      </c>
      <c r="F202" s="15" t="s">
        <v>399</v>
      </c>
      <c r="G202" s="16" t="n">
        <v>45855</v>
      </c>
      <c r="H202" s="17" t="n">
        <f aca="false">G202+30</f>
        <v>45885</v>
      </c>
      <c r="I202" s="18" t="s">
        <v>52</v>
      </c>
      <c r="J202" s="19" t="n">
        <v>45876</v>
      </c>
      <c r="K202" s="20" t="n">
        <v>347.48</v>
      </c>
      <c r="L202" s="21" t="n">
        <f aca="false">H202-J202</f>
        <v>9</v>
      </c>
      <c r="M202" s="11" t="n">
        <f aca="false">K202*L202</f>
        <v>3127.32</v>
      </c>
    </row>
    <row r="203" s="25" customFormat="true" ht="13.8" hidden="false" customHeight="false" outlineLevel="0" collapsed="false">
      <c r="A203" s="1"/>
      <c r="B203" s="1"/>
      <c r="C203" s="26" t="s">
        <v>309</v>
      </c>
      <c r="D203" s="22"/>
      <c r="E203" s="15" t="s">
        <v>38</v>
      </c>
      <c r="F203" s="15" t="s">
        <v>234</v>
      </c>
      <c r="G203" s="16" t="n">
        <v>45860</v>
      </c>
      <c r="H203" s="17" t="n">
        <f aca="false">G203+30</f>
        <v>45890</v>
      </c>
      <c r="I203" s="18" t="s">
        <v>52</v>
      </c>
      <c r="J203" s="19" t="n">
        <v>45876</v>
      </c>
      <c r="K203" s="20" t="n">
        <v>1532.88</v>
      </c>
      <c r="L203" s="21" t="n">
        <f aca="false">H203-J203</f>
        <v>14</v>
      </c>
      <c r="M203" s="11" t="n">
        <f aca="false">K203*L203</f>
        <v>21460.32</v>
      </c>
    </row>
    <row r="204" s="25" customFormat="true" ht="13.8" hidden="false" customHeight="false" outlineLevel="0" collapsed="false">
      <c r="A204" s="1"/>
      <c r="B204" s="1"/>
      <c r="C204" s="26" t="s">
        <v>186</v>
      </c>
      <c r="D204" s="22"/>
      <c r="E204" s="15" t="s">
        <v>296</v>
      </c>
      <c r="F204" s="15" t="s">
        <v>297</v>
      </c>
      <c r="G204" s="16" t="n">
        <v>45860</v>
      </c>
      <c r="H204" s="17" t="n">
        <f aca="false">G204+30</f>
        <v>45890</v>
      </c>
      <c r="I204" s="18" t="s">
        <v>52</v>
      </c>
      <c r="J204" s="19" t="n">
        <v>45876</v>
      </c>
      <c r="K204" s="20" t="n">
        <v>3208.62</v>
      </c>
      <c r="L204" s="21" t="n">
        <f aca="false">H204-J204</f>
        <v>14</v>
      </c>
      <c r="M204" s="11" t="n">
        <f aca="false">K204*L204</f>
        <v>44920.68</v>
      </c>
    </row>
    <row r="205" s="25" customFormat="true" ht="13.8" hidden="false" customHeight="false" outlineLevel="0" collapsed="false">
      <c r="A205" s="1"/>
      <c r="B205" s="1"/>
      <c r="C205" s="26" t="s">
        <v>312</v>
      </c>
      <c r="D205" s="22"/>
      <c r="E205" s="15" t="s">
        <v>240</v>
      </c>
      <c r="F205" s="15" t="s">
        <v>314</v>
      </c>
      <c r="G205" s="16" t="n">
        <v>45863</v>
      </c>
      <c r="H205" s="17" t="n">
        <f aca="false">G205+30</f>
        <v>45893</v>
      </c>
      <c r="I205" s="18" t="s">
        <v>52</v>
      </c>
      <c r="J205" s="19" t="n">
        <v>45876</v>
      </c>
      <c r="K205" s="20" t="n">
        <v>480</v>
      </c>
      <c r="L205" s="21" t="n">
        <f aca="false">H205-J205</f>
        <v>17</v>
      </c>
      <c r="M205" s="11" t="n">
        <f aca="false">K205*L205</f>
        <v>8160</v>
      </c>
    </row>
    <row r="206" s="25" customFormat="true" ht="13.8" hidden="false" customHeight="false" outlineLevel="0" collapsed="false">
      <c r="A206" s="1"/>
      <c r="B206" s="1"/>
      <c r="C206" s="26" t="s">
        <v>189</v>
      </c>
      <c r="D206" s="22"/>
      <c r="E206" s="15" t="s">
        <v>78</v>
      </c>
      <c r="F206" s="15" t="s">
        <v>316</v>
      </c>
      <c r="G206" s="16" t="n">
        <v>45862</v>
      </c>
      <c r="H206" s="17" t="n">
        <f aca="false">G206+30</f>
        <v>45892</v>
      </c>
      <c r="I206" s="18" t="s">
        <v>52</v>
      </c>
      <c r="J206" s="19" t="n">
        <v>45876</v>
      </c>
      <c r="K206" s="20" t="n">
        <v>165.94</v>
      </c>
      <c r="L206" s="21" t="n">
        <f aca="false">H206-J206</f>
        <v>16</v>
      </c>
      <c r="M206" s="11" t="n">
        <f aca="false">K206*L206</f>
        <v>2655.04</v>
      </c>
    </row>
    <row r="207" s="25" customFormat="true" ht="13.8" hidden="false" customHeight="false" outlineLevel="0" collapsed="false">
      <c r="A207" s="1"/>
      <c r="B207" s="1"/>
      <c r="C207" s="26" t="s">
        <v>311</v>
      </c>
      <c r="D207" s="22"/>
      <c r="E207" s="15" t="s">
        <v>67</v>
      </c>
      <c r="F207" s="15" t="s">
        <v>79</v>
      </c>
      <c r="G207" s="16" t="n">
        <v>45819</v>
      </c>
      <c r="H207" s="17" t="n">
        <f aca="false">G207+30</f>
        <v>45849</v>
      </c>
      <c r="I207" s="18" t="s">
        <v>52</v>
      </c>
      <c r="J207" s="19" t="n">
        <v>45876</v>
      </c>
      <c r="K207" s="20" t="n">
        <v>438.64</v>
      </c>
      <c r="L207" s="21" t="n">
        <f aca="false">H207-J207</f>
        <v>-27</v>
      </c>
      <c r="M207" s="11" t="n">
        <f aca="false">K207*L207</f>
        <v>-11843.28</v>
      </c>
    </row>
    <row r="208" s="25" customFormat="true" ht="13.8" hidden="false" customHeight="false" outlineLevel="0" collapsed="false">
      <c r="A208" s="1"/>
      <c r="B208" s="1"/>
      <c r="C208" s="26" t="s">
        <v>12</v>
      </c>
      <c r="D208" s="22"/>
      <c r="E208" s="15" t="s">
        <v>167</v>
      </c>
      <c r="F208" s="15" t="s">
        <v>320</v>
      </c>
      <c r="G208" s="16" t="n">
        <v>45867</v>
      </c>
      <c r="H208" s="17" t="n">
        <f aca="false">G208+30</f>
        <v>45897</v>
      </c>
      <c r="I208" s="18" t="s">
        <v>52</v>
      </c>
      <c r="J208" s="19" t="n">
        <v>45876</v>
      </c>
      <c r="K208" s="20" t="n">
        <v>833.4</v>
      </c>
      <c r="L208" s="21" t="n">
        <f aca="false">H208-J208</f>
        <v>21</v>
      </c>
      <c r="M208" s="11" t="n">
        <f aca="false">K208*L208</f>
        <v>17501.4</v>
      </c>
    </row>
    <row r="209" s="25" customFormat="true" ht="13.8" hidden="false" customHeight="false" outlineLevel="0" collapsed="false">
      <c r="A209" s="1"/>
      <c r="B209" s="1"/>
      <c r="C209" s="26" t="s">
        <v>352</v>
      </c>
      <c r="D209" s="22"/>
      <c r="E209" s="15" t="s">
        <v>325</v>
      </c>
      <c r="F209" s="15" t="s">
        <v>353</v>
      </c>
      <c r="G209" s="16" t="n">
        <v>45867</v>
      </c>
      <c r="H209" s="17" t="n">
        <f aca="false">G209+30</f>
        <v>45897</v>
      </c>
      <c r="I209" s="18" t="s">
        <v>52</v>
      </c>
      <c r="J209" s="19" t="n">
        <v>45876</v>
      </c>
      <c r="K209" s="20" t="n">
        <v>612.67</v>
      </c>
      <c r="L209" s="21" t="n">
        <f aca="false">H209-J209</f>
        <v>21</v>
      </c>
      <c r="M209" s="11" t="n">
        <f aca="false">K209*L209</f>
        <v>12866.07</v>
      </c>
    </row>
    <row r="210" s="25" customFormat="true" ht="13.8" hidden="false" customHeight="false" outlineLevel="0" collapsed="false">
      <c r="A210" s="1"/>
      <c r="B210" s="1"/>
      <c r="C210" s="26" t="s">
        <v>186</v>
      </c>
      <c r="D210" s="22"/>
      <c r="E210" s="15" t="s">
        <v>269</v>
      </c>
      <c r="F210" s="15" t="s">
        <v>102</v>
      </c>
      <c r="G210" s="16" t="n">
        <v>45838</v>
      </c>
      <c r="H210" s="17" t="n">
        <f aca="false">G210+30</f>
        <v>45868</v>
      </c>
      <c r="I210" s="18" t="s">
        <v>52</v>
      </c>
      <c r="J210" s="19" t="n">
        <v>45876</v>
      </c>
      <c r="K210" s="20" t="n">
        <v>380.41</v>
      </c>
      <c r="L210" s="21" t="n">
        <f aca="false">H210-J210</f>
        <v>-8</v>
      </c>
      <c r="M210" s="11" t="n">
        <f aca="false">K210*L210</f>
        <v>-3043.28</v>
      </c>
    </row>
    <row r="211" s="25" customFormat="true" ht="13.8" hidden="false" customHeight="false" outlineLevel="0" collapsed="false">
      <c r="A211" s="1"/>
      <c r="B211" s="1"/>
      <c r="C211" s="26" t="s">
        <v>345</v>
      </c>
      <c r="D211" s="22"/>
      <c r="E211" s="15" t="s">
        <v>67</v>
      </c>
      <c r="F211" s="15" t="s">
        <v>234</v>
      </c>
      <c r="G211" s="16" t="n">
        <v>45859</v>
      </c>
      <c r="H211" s="17" t="n">
        <f aca="false">G211+30</f>
        <v>45889</v>
      </c>
      <c r="I211" s="18" t="s">
        <v>52</v>
      </c>
      <c r="J211" s="19" t="n">
        <v>45876</v>
      </c>
      <c r="K211" s="20" t="n">
        <v>240.81</v>
      </c>
      <c r="L211" s="21" t="n">
        <f aca="false">H211-J211</f>
        <v>13</v>
      </c>
      <c r="M211" s="11" t="n">
        <f aca="false">K211*L211</f>
        <v>3130.53</v>
      </c>
    </row>
    <row r="212" s="25" customFormat="true" ht="13.8" hidden="false" customHeight="false" outlineLevel="0" collapsed="false">
      <c r="A212" s="1"/>
      <c r="B212" s="1"/>
      <c r="C212" s="26" t="s">
        <v>354</v>
      </c>
      <c r="D212" s="22"/>
      <c r="E212" s="15" t="s">
        <v>19</v>
      </c>
      <c r="F212" s="15" t="s">
        <v>344</v>
      </c>
      <c r="G212" s="16" t="n">
        <v>45862</v>
      </c>
      <c r="H212" s="17" t="n">
        <f aca="false">G212+30</f>
        <v>45892</v>
      </c>
      <c r="I212" s="18" t="s">
        <v>52</v>
      </c>
      <c r="J212" s="19" t="n">
        <v>45876</v>
      </c>
      <c r="K212" s="20" t="n">
        <v>3915.7</v>
      </c>
      <c r="L212" s="21" t="n">
        <f aca="false">H212-J212</f>
        <v>16</v>
      </c>
      <c r="M212" s="11" t="n">
        <f aca="false">K212*L212</f>
        <v>62651.2</v>
      </c>
    </row>
    <row r="213" s="25" customFormat="true" ht="13.8" hidden="false" customHeight="false" outlineLevel="0" collapsed="false">
      <c r="A213" s="1"/>
      <c r="B213" s="1"/>
      <c r="C213" s="26" t="s">
        <v>189</v>
      </c>
      <c r="D213" s="22"/>
      <c r="E213" s="15" t="s">
        <v>82</v>
      </c>
      <c r="F213" s="15" t="s">
        <v>316</v>
      </c>
      <c r="G213" s="16" t="n">
        <v>45862</v>
      </c>
      <c r="H213" s="17" t="n">
        <f aca="false">G213+30</f>
        <v>45892</v>
      </c>
      <c r="I213" s="18" t="s">
        <v>52</v>
      </c>
      <c r="J213" s="19" t="n">
        <v>45876</v>
      </c>
      <c r="K213" s="20" t="n">
        <v>294.58</v>
      </c>
      <c r="L213" s="21" t="n">
        <f aca="false">H213-J213</f>
        <v>16</v>
      </c>
      <c r="M213" s="11" t="n">
        <f aca="false">K213*L213</f>
        <v>4713.28</v>
      </c>
    </row>
    <row r="214" s="25" customFormat="true" ht="13.8" hidden="false" customHeight="false" outlineLevel="0" collapsed="false">
      <c r="A214" s="1"/>
      <c r="B214" s="1"/>
      <c r="C214" s="26" t="s">
        <v>189</v>
      </c>
      <c r="D214" s="22"/>
      <c r="E214" s="15" t="s">
        <v>103</v>
      </c>
      <c r="F214" s="15" t="s">
        <v>316</v>
      </c>
      <c r="G214" s="16" t="n">
        <v>45862</v>
      </c>
      <c r="H214" s="17" t="n">
        <f aca="false">G214+30</f>
        <v>45892</v>
      </c>
      <c r="I214" s="18" t="s">
        <v>52</v>
      </c>
      <c r="J214" s="19" t="n">
        <v>45876</v>
      </c>
      <c r="K214" s="20" t="n">
        <v>473.2</v>
      </c>
      <c r="L214" s="21" t="n">
        <f aca="false">H214-J214</f>
        <v>16</v>
      </c>
      <c r="M214" s="11" t="n">
        <f aca="false">K214*L214</f>
        <v>7571.2</v>
      </c>
    </row>
    <row r="215" s="25" customFormat="true" ht="13.8" hidden="false" customHeight="false" outlineLevel="0" collapsed="false">
      <c r="A215" s="1"/>
      <c r="B215" s="1"/>
      <c r="C215" s="13" t="s">
        <v>400</v>
      </c>
      <c r="D215" s="22"/>
      <c r="E215" s="15" t="s">
        <v>214</v>
      </c>
      <c r="F215" s="15" t="s">
        <v>300</v>
      </c>
      <c r="G215" s="16" t="n">
        <v>45860</v>
      </c>
      <c r="H215" s="17" t="n">
        <f aca="false">G215+30</f>
        <v>45890</v>
      </c>
      <c r="I215" s="18" t="n">
        <v>581</v>
      </c>
      <c r="J215" s="19" t="n">
        <v>45876</v>
      </c>
      <c r="K215" s="20" t="n">
        <v>7949.76</v>
      </c>
      <c r="L215" s="21" t="n">
        <f aca="false">H215-J215</f>
        <v>14</v>
      </c>
      <c r="M215" s="11" t="n">
        <f aca="false">K215*L215</f>
        <v>111296.64</v>
      </c>
    </row>
    <row r="216" s="25" customFormat="true" ht="13.8" hidden="false" customHeight="false" outlineLevel="0" collapsed="false">
      <c r="A216" s="1"/>
      <c r="B216" s="1"/>
      <c r="C216" s="13" t="s">
        <v>401</v>
      </c>
      <c r="D216" s="22"/>
      <c r="E216" s="15" t="s">
        <v>402</v>
      </c>
      <c r="F216" s="15" t="s">
        <v>403</v>
      </c>
      <c r="G216" s="16" t="n">
        <v>45870</v>
      </c>
      <c r="H216" s="17" t="n">
        <f aca="false">G216+30</f>
        <v>45900</v>
      </c>
      <c r="I216" s="18" t="n">
        <v>579</v>
      </c>
      <c r="J216" s="19" t="n">
        <v>45876</v>
      </c>
      <c r="K216" s="20" t="n">
        <v>31957.35</v>
      </c>
      <c r="L216" s="21" t="n">
        <f aca="false">H216-J216</f>
        <v>24</v>
      </c>
      <c r="M216" s="11" t="n">
        <f aca="false">K216*L216</f>
        <v>766976.4</v>
      </c>
    </row>
    <row r="217" s="25" customFormat="true" ht="13.8" hidden="false" customHeight="false" outlineLevel="0" collapsed="false">
      <c r="A217" s="1"/>
      <c r="B217" s="1"/>
      <c r="C217" s="26" t="s">
        <v>25</v>
      </c>
      <c r="D217" s="22"/>
      <c r="E217" s="15" t="s">
        <v>26</v>
      </c>
      <c r="F217" s="15" t="s">
        <v>27</v>
      </c>
      <c r="G217" s="16" t="n">
        <v>45838</v>
      </c>
      <c r="H217" s="17" t="n">
        <f aca="false">G217+30</f>
        <v>45868</v>
      </c>
      <c r="I217" s="18" t="s">
        <v>52</v>
      </c>
      <c r="J217" s="19" t="n">
        <v>45876</v>
      </c>
      <c r="K217" s="20" t="n">
        <v>114531.95</v>
      </c>
      <c r="L217" s="21" t="n">
        <f aca="false">H217-J217</f>
        <v>-8</v>
      </c>
      <c r="M217" s="11" t="n">
        <f aca="false">K217*L217</f>
        <v>-916255.6</v>
      </c>
    </row>
    <row r="218" s="25" customFormat="true" ht="13.8" hidden="false" customHeight="false" outlineLevel="0" collapsed="false">
      <c r="A218" s="1"/>
      <c r="B218" s="1"/>
      <c r="C218" s="26" t="s">
        <v>22</v>
      </c>
      <c r="D218" s="22"/>
      <c r="E218" s="15" t="s">
        <v>23</v>
      </c>
      <c r="F218" s="15" t="s">
        <v>24</v>
      </c>
      <c r="G218" s="16" t="n">
        <v>45798</v>
      </c>
      <c r="H218" s="17" t="n">
        <f aca="false">G218+30</f>
        <v>45828</v>
      </c>
      <c r="I218" s="18" t="s">
        <v>52</v>
      </c>
      <c r="J218" s="19" t="n">
        <v>45876</v>
      </c>
      <c r="K218" s="20" t="n">
        <v>2235.72</v>
      </c>
      <c r="L218" s="21" t="n">
        <f aca="false">H218-J218</f>
        <v>-48</v>
      </c>
      <c r="M218" s="11" t="n">
        <f aca="false">K218*L218</f>
        <v>-107314.56</v>
      </c>
    </row>
    <row r="219" s="25" customFormat="true" ht="13.8" hidden="false" customHeight="false" outlineLevel="0" collapsed="false">
      <c r="A219" s="1"/>
      <c r="B219" s="1"/>
      <c r="C219" s="26" t="s">
        <v>15</v>
      </c>
      <c r="D219" s="22"/>
      <c r="E219" s="15" t="s">
        <v>16</v>
      </c>
      <c r="F219" s="15" t="s">
        <v>17</v>
      </c>
      <c r="G219" s="16" t="n">
        <v>45819</v>
      </c>
      <c r="H219" s="17" t="n">
        <f aca="false">G219+30</f>
        <v>45849</v>
      </c>
      <c r="I219" s="18" t="s">
        <v>52</v>
      </c>
      <c r="J219" s="19" t="n">
        <v>45876</v>
      </c>
      <c r="K219" s="20" t="n">
        <v>2164.8</v>
      </c>
      <c r="L219" s="21" t="n">
        <f aca="false">H219-J219</f>
        <v>-27</v>
      </c>
      <c r="M219" s="11" t="n">
        <f aca="false">K219*L219</f>
        <v>-58449.6</v>
      </c>
    </row>
    <row r="220" s="25" customFormat="true" ht="13.8" hidden="false" customHeight="false" outlineLevel="0" collapsed="false">
      <c r="A220" s="1"/>
      <c r="B220" s="1"/>
      <c r="C220" s="26" t="s">
        <v>157</v>
      </c>
      <c r="D220" s="22"/>
      <c r="E220" s="15" t="s">
        <v>404</v>
      </c>
      <c r="F220" s="15" t="s">
        <v>159</v>
      </c>
      <c r="G220" s="16" t="n">
        <v>45846</v>
      </c>
      <c r="H220" s="17" t="n">
        <f aca="false">G220+30</f>
        <v>45876</v>
      </c>
      <c r="I220" s="18" t="s">
        <v>52</v>
      </c>
      <c r="J220" s="19" t="n">
        <v>45876</v>
      </c>
      <c r="K220" s="20" t="n">
        <v>19302.8</v>
      </c>
      <c r="L220" s="21" t="n">
        <f aca="false">H220-J220</f>
        <v>0</v>
      </c>
      <c r="M220" s="11" t="n">
        <f aca="false">K220*L220</f>
        <v>0</v>
      </c>
    </row>
    <row r="221" s="25" customFormat="true" ht="13.8" hidden="false" customHeight="false" outlineLevel="0" collapsed="false">
      <c r="A221" s="1"/>
      <c r="B221" s="1"/>
      <c r="C221" s="26" t="s">
        <v>49</v>
      </c>
      <c r="D221" s="22"/>
      <c r="E221" s="15" t="s">
        <v>154</v>
      </c>
      <c r="F221" s="15" t="s">
        <v>155</v>
      </c>
      <c r="G221" s="16" t="n">
        <v>45845</v>
      </c>
      <c r="H221" s="17" t="n">
        <f aca="false">G221+30</f>
        <v>45875</v>
      </c>
      <c r="I221" s="18" t="s">
        <v>52</v>
      </c>
      <c r="J221" s="19" t="n">
        <v>45876</v>
      </c>
      <c r="K221" s="20" t="n">
        <v>550</v>
      </c>
      <c r="L221" s="21" t="n">
        <f aca="false">H221-J221</f>
        <v>-1</v>
      </c>
      <c r="M221" s="11" t="n">
        <f aca="false">K221*L221</f>
        <v>-550</v>
      </c>
    </row>
    <row r="222" s="25" customFormat="true" ht="13.8" hidden="false" customHeight="false" outlineLevel="0" collapsed="false">
      <c r="A222" s="1"/>
      <c r="B222" s="1"/>
      <c r="C222" s="26" t="s">
        <v>221</v>
      </c>
      <c r="D222" s="22"/>
      <c r="E222" s="15" t="s">
        <v>214</v>
      </c>
      <c r="F222" s="15" t="s">
        <v>405</v>
      </c>
      <c r="G222" s="16" t="n">
        <v>45845</v>
      </c>
      <c r="H222" s="17" t="n">
        <f aca="false">G222+30</f>
        <v>45875</v>
      </c>
      <c r="I222" s="18" t="s">
        <v>52</v>
      </c>
      <c r="J222" s="19" t="n">
        <v>45876</v>
      </c>
      <c r="K222" s="20" t="n">
        <v>3101.45</v>
      </c>
      <c r="L222" s="21" t="n">
        <f aca="false">H222-J222</f>
        <v>-1</v>
      </c>
      <c r="M222" s="11" t="n">
        <f aca="false">K222*L222</f>
        <v>-3101.45</v>
      </c>
    </row>
    <row r="223" s="25" customFormat="true" ht="13.8" hidden="false" customHeight="false" outlineLevel="0" collapsed="false">
      <c r="A223" s="1"/>
      <c r="B223" s="1"/>
      <c r="C223" s="26" t="s">
        <v>221</v>
      </c>
      <c r="D223" s="22"/>
      <c r="E223" s="15" t="s">
        <v>84</v>
      </c>
      <c r="F223" s="15" t="s">
        <v>155</v>
      </c>
      <c r="G223" s="16" t="n">
        <v>45845</v>
      </c>
      <c r="H223" s="17" t="n">
        <f aca="false">G223+30</f>
        <v>45875</v>
      </c>
      <c r="I223" s="18" t="s">
        <v>52</v>
      </c>
      <c r="J223" s="19" t="n">
        <v>45876</v>
      </c>
      <c r="K223" s="20" t="n">
        <v>2905.76</v>
      </c>
      <c r="L223" s="21" t="n">
        <f aca="false">H223-J223</f>
        <v>-1</v>
      </c>
      <c r="M223" s="11" t="n">
        <f aca="false">K223*L223</f>
        <v>-2905.76</v>
      </c>
    </row>
    <row r="224" s="25" customFormat="true" ht="13.8" hidden="false" customHeight="false" outlineLevel="0" collapsed="false">
      <c r="A224" s="1"/>
      <c r="B224" s="1"/>
      <c r="C224" s="26" t="s">
        <v>237</v>
      </c>
      <c r="D224" s="22"/>
      <c r="E224" s="15" t="s">
        <v>95</v>
      </c>
      <c r="F224" s="15" t="s">
        <v>264</v>
      </c>
      <c r="G224" s="16" t="n">
        <v>45846</v>
      </c>
      <c r="H224" s="17" t="n">
        <f aca="false">G224+30</f>
        <v>45876</v>
      </c>
      <c r="I224" s="18" t="s">
        <v>52</v>
      </c>
      <c r="J224" s="19" t="n">
        <v>45876</v>
      </c>
      <c r="K224" s="20" t="n">
        <v>6969.72</v>
      </c>
      <c r="L224" s="21" t="n">
        <f aca="false">H224-J224</f>
        <v>0</v>
      </c>
      <c r="M224" s="11" t="n">
        <f aca="false">K224*L224</f>
        <v>0</v>
      </c>
    </row>
    <row r="225" s="25" customFormat="true" ht="13.8" hidden="false" customHeight="false" outlineLevel="0" collapsed="false">
      <c r="A225" s="1"/>
      <c r="B225" s="1"/>
      <c r="C225" s="26" t="s">
        <v>75</v>
      </c>
      <c r="D225" s="22"/>
      <c r="E225" s="15" t="s">
        <v>47</v>
      </c>
      <c r="F225" s="15" t="s">
        <v>231</v>
      </c>
      <c r="G225" s="16" t="n">
        <v>45848</v>
      </c>
      <c r="H225" s="17" t="n">
        <f aca="false">G225+30</f>
        <v>45878</v>
      </c>
      <c r="I225" s="18" t="s">
        <v>52</v>
      </c>
      <c r="J225" s="19" t="n">
        <v>45876</v>
      </c>
      <c r="K225" s="20" t="n">
        <v>8713.94</v>
      </c>
      <c r="L225" s="21" t="n">
        <f aca="false">H225-J225</f>
        <v>2</v>
      </c>
      <c r="M225" s="11" t="n">
        <f aca="false">K225*L225</f>
        <v>17427.88</v>
      </c>
    </row>
    <row r="226" s="25" customFormat="true" ht="13.8" hidden="false" customHeight="false" outlineLevel="0" collapsed="false">
      <c r="A226" s="1"/>
      <c r="B226" s="1"/>
      <c r="C226" s="26" t="s">
        <v>230</v>
      </c>
      <c r="D226" s="22"/>
      <c r="E226" s="15" t="s">
        <v>167</v>
      </c>
      <c r="F226" s="15" t="s">
        <v>229</v>
      </c>
      <c r="G226" s="16" t="n">
        <v>45848</v>
      </c>
      <c r="H226" s="17" t="n">
        <f aca="false">G226+30</f>
        <v>45878</v>
      </c>
      <c r="I226" s="18" t="s">
        <v>52</v>
      </c>
      <c r="J226" s="19" t="n">
        <v>45876</v>
      </c>
      <c r="K226" s="20" t="n">
        <v>15914.18</v>
      </c>
      <c r="L226" s="21" t="n">
        <f aca="false">H226-J226</f>
        <v>2</v>
      </c>
      <c r="M226" s="11" t="n">
        <f aca="false">K226*L226</f>
        <v>31828.36</v>
      </c>
    </row>
    <row r="227" s="25" customFormat="true" ht="13.8" hidden="false" customHeight="false" outlineLevel="0" collapsed="false">
      <c r="A227" s="1"/>
      <c r="B227" s="1"/>
      <c r="C227" s="26" t="s">
        <v>228</v>
      </c>
      <c r="D227" s="22"/>
      <c r="E227" s="15" t="s">
        <v>167</v>
      </c>
      <c r="F227" s="15" t="s">
        <v>229</v>
      </c>
      <c r="G227" s="16" t="n">
        <v>45848</v>
      </c>
      <c r="H227" s="17" t="n">
        <f aca="false">G227+30</f>
        <v>45878</v>
      </c>
      <c r="I227" s="18" t="s">
        <v>52</v>
      </c>
      <c r="J227" s="19" t="n">
        <v>45876</v>
      </c>
      <c r="K227" s="20" t="n">
        <v>3960</v>
      </c>
      <c r="L227" s="21" t="n">
        <f aca="false">H227-J227</f>
        <v>2</v>
      </c>
      <c r="M227" s="11" t="n">
        <f aca="false">K227*L227</f>
        <v>7920</v>
      </c>
    </row>
    <row r="228" s="25" customFormat="true" ht="13.8" hidden="false" customHeight="false" outlineLevel="0" collapsed="false">
      <c r="A228" s="1"/>
      <c r="B228" s="1"/>
      <c r="C228" s="26" t="s">
        <v>137</v>
      </c>
      <c r="D228" s="22"/>
      <c r="E228" s="15" t="s">
        <v>240</v>
      </c>
      <c r="F228" s="15" t="s">
        <v>241</v>
      </c>
      <c r="G228" s="16" t="n">
        <v>45852</v>
      </c>
      <c r="H228" s="17" t="n">
        <f aca="false">G228+30</f>
        <v>45882</v>
      </c>
      <c r="I228" s="18" t="s">
        <v>52</v>
      </c>
      <c r="J228" s="19" t="n">
        <v>45876</v>
      </c>
      <c r="K228" s="20" t="n">
        <v>9119.48</v>
      </c>
      <c r="L228" s="21" t="n">
        <f aca="false">H228-J228</f>
        <v>6</v>
      </c>
      <c r="M228" s="11" t="n">
        <f aca="false">K228*L228</f>
        <v>54716.88</v>
      </c>
    </row>
    <row r="229" s="25" customFormat="true" ht="13.8" hidden="false" customHeight="false" outlineLevel="0" collapsed="false">
      <c r="A229" s="1"/>
      <c r="B229" s="1"/>
      <c r="C229" s="26" t="s">
        <v>406</v>
      </c>
      <c r="D229" s="22"/>
      <c r="E229" s="15" t="s">
        <v>19</v>
      </c>
      <c r="F229" s="15" t="s">
        <v>407</v>
      </c>
      <c r="G229" s="16" t="n">
        <v>45841</v>
      </c>
      <c r="H229" s="17" t="n">
        <f aca="false">G229+30</f>
        <v>45871</v>
      </c>
      <c r="I229" s="18" t="s">
        <v>52</v>
      </c>
      <c r="J229" s="19" t="n">
        <v>45876</v>
      </c>
      <c r="K229" s="20" t="n">
        <v>3490.36</v>
      </c>
      <c r="L229" s="21" t="n">
        <f aca="false">H229-J229</f>
        <v>-5</v>
      </c>
      <c r="M229" s="11" t="n">
        <f aca="false">K229*L229</f>
        <v>-17451.8</v>
      </c>
    </row>
    <row r="230" s="25" customFormat="true" ht="13.8" hidden="false" customHeight="false" outlineLevel="0" collapsed="false">
      <c r="A230" s="1"/>
      <c r="B230" s="1"/>
      <c r="C230" s="26" t="s">
        <v>235</v>
      </c>
      <c r="D230" s="22"/>
      <c r="E230" s="15" t="s">
        <v>67</v>
      </c>
      <c r="F230" s="15" t="s">
        <v>73</v>
      </c>
      <c r="G230" s="16" t="n">
        <v>45833</v>
      </c>
      <c r="H230" s="17" t="n">
        <f aca="false">G230+30</f>
        <v>45863</v>
      </c>
      <c r="I230" s="18" t="s">
        <v>52</v>
      </c>
      <c r="J230" s="19" t="n">
        <v>45876</v>
      </c>
      <c r="K230" s="20" t="n">
        <v>1061.11</v>
      </c>
      <c r="L230" s="21" t="n">
        <f aca="false">H230-J230</f>
        <v>-13</v>
      </c>
      <c r="M230" s="11" t="n">
        <f aca="false">K230*L230</f>
        <v>-13794.43</v>
      </c>
    </row>
    <row r="231" s="25" customFormat="true" ht="13.8" hidden="false" customHeight="false" outlineLevel="0" collapsed="false">
      <c r="A231" s="1"/>
      <c r="B231" s="1"/>
      <c r="C231" s="26" t="s">
        <v>233</v>
      </c>
      <c r="D231" s="22"/>
      <c r="E231" s="15" t="s">
        <v>103</v>
      </c>
      <c r="F231" s="15" t="s">
        <v>297</v>
      </c>
      <c r="G231" s="16" t="n">
        <v>45852</v>
      </c>
      <c r="H231" s="17" t="n">
        <f aca="false">G231+30</f>
        <v>45882</v>
      </c>
      <c r="I231" s="18" t="s">
        <v>52</v>
      </c>
      <c r="J231" s="19" t="n">
        <v>45876</v>
      </c>
      <c r="K231" s="20" t="n">
        <v>28997.82</v>
      </c>
      <c r="L231" s="21" t="n">
        <f aca="false">H231-J231</f>
        <v>6</v>
      </c>
      <c r="M231" s="11" t="n">
        <f aca="false">K231*L231</f>
        <v>173986.92</v>
      </c>
    </row>
    <row r="232" s="25" customFormat="true" ht="13.8" hidden="false" customHeight="false" outlineLevel="0" collapsed="false">
      <c r="A232" s="1"/>
      <c r="B232" s="1"/>
      <c r="C232" s="26" t="s">
        <v>250</v>
      </c>
      <c r="D232" s="22"/>
      <c r="E232" s="15" t="s">
        <v>47</v>
      </c>
      <c r="F232" s="15" t="s">
        <v>408</v>
      </c>
      <c r="G232" s="16" t="n">
        <v>45848</v>
      </c>
      <c r="H232" s="17" t="n">
        <f aca="false">G232+30</f>
        <v>45878</v>
      </c>
      <c r="I232" s="18" t="s">
        <v>52</v>
      </c>
      <c r="J232" s="19" t="n">
        <v>45876</v>
      </c>
      <c r="K232" s="20" t="n">
        <v>44132</v>
      </c>
      <c r="L232" s="21" t="n">
        <f aca="false">H232-J232</f>
        <v>2</v>
      </c>
      <c r="M232" s="11" t="n">
        <f aca="false">K232*L232</f>
        <v>88264</v>
      </c>
    </row>
    <row r="233" s="25" customFormat="true" ht="13.8" hidden="false" customHeight="false" outlineLevel="0" collapsed="false">
      <c r="A233" s="1"/>
      <c r="B233" s="1"/>
      <c r="C233" s="26" t="s">
        <v>245</v>
      </c>
      <c r="D233" s="22"/>
      <c r="E233" s="15" t="s">
        <v>30</v>
      </c>
      <c r="F233" s="15" t="s">
        <v>246</v>
      </c>
      <c r="G233" s="16" t="n">
        <v>45853</v>
      </c>
      <c r="H233" s="17" t="n">
        <f aca="false">G233+30</f>
        <v>45883</v>
      </c>
      <c r="I233" s="18" t="s">
        <v>52</v>
      </c>
      <c r="J233" s="19" t="n">
        <v>45876</v>
      </c>
      <c r="K233" s="20" t="n">
        <v>14413.75</v>
      </c>
      <c r="L233" s="21" t="n">
        <f aca="false">H233-J233</f>
        <v>7</v>
      </c>
      <c r="M233" s="11" t="n">
        <f aca="false">K233*L233</f>
        <v>100896.25</v>
      </c>
    </row>
    <row r="234" s="25" customFormat="true" ht="13.8" hidden="false" customHeight="false" outlineLevel="0" collapsed="false">
      <c r="A234" s="1"/>
      <c r="B234" s="1"/>
      <c r="C234" s="26" t="s">
        <v>247</v>
      </c>
      <c r="D234" s="22"/>
      <c r="E234" s="15" t="s">
        <v>248</v>
      </c>
      <c r="F234" s="15" t="s">
        <v>102</v>
      </c>
      <c r="G234" s="16" t="n">
        <v>45838</v>
      </c>
      <c r="H234" s="17" t="n">
        <f aca="false">G234+30</f>
        <v>45868</v>
      </c>
      <c r="I234" s="18" t="s">
        <v>52</v>
      </c>
      <c r="J234" s="19" t="n">
        <v>45876</v>
      </c>
      <c r="K234" s="20" t="n">
        <v>14356.87</v>
      </c>
      <c r="L234" s="21" t="n">
        <f aca="false">H234-J234</f>
        <v>-8</v>
      </c>
      <c r="M234" s="11" t="n">
        <f aca="false">K234*L234</f>
        <v>-114854.96</v>
      </c>
    </row>
    <row r="235" s="25" customFormat="true" ht="13.8" hidden="false" customHeight="false" outlineLevel="0" collapsed="false">
      <c r="A235" s="1"/>
      <c r="B235" s="1"/>
      <c r="C235" s="26" t="s">
        <v>49</v>
      </c>
      <c r="D235" s="22"/>
      <c r="E235" s="15" t="s">
        <v>257</v>
      </c>
      <c r="F235" s="15" t="s">
        <v>231</v>
      </c>
      <c r="G235" s="16" t="n">
        <v>45848</v>
      </c>
      <c r="H235" s="17" t="n">
        <f aca="false">G235+30</f>
        <v>45878</v>
      </c>
      <c r="I235" s="18" t="s">
        <v>52</v>
      </c>
      <c r="J235" s="19" t="n">
        <v>45876</v>
      </c>
      <c r="K235" s="20" t="n">
        <v>843.33</v>
      </c>
      <c r="L235" s="21" t="n">
        <f aca="false">H235-J235</f>
        <v>2</v>
      </c>
      <c r="M235" s="11" t="n">
        <f aca="false">K235*L235</f>
        <v>1686.66</v>
      </c>
    </row>
    <row r="236" s="25" customFormat="true" ht="13.8" hidden="false" customHeight="false" outlineLevel="0" collapsed="false">
      <c r="A236" s="1"/>
      <c r="B236" s="1"/>
      <c r="C236" s="26" t="s">
        <v>274</v>
      </c>
      <c r="D236" s="22"/>
      <c r="E236" s="15" t="s">
        <v>275</v>
      </c>
      <c r="F236" s="15" t="s">
        <v>409</v>
      </c>
      <c r="G236" s="16" t="n">
        <v>45845</v>
      </c>
      <c r="H236" s="17" t="n">
        <f aca="false">G236+30</f>
        <v>45875</v>
      </c>
      <c r="I236" s="18" t="s">
        <v>52</v>
      </c>
      <c r="J236" s="19" t="n">
        <v>45876</v>
      </c>
      <c r="K236" s="20" t="n">
        <v>6278.12</v>
      </c>
      <c r="L236" s="21" t="n">
        <f aca="false">H236-J236</f>
        <v>-1</v>
      </c>
      <c r="M236" s="11" t="n">
        <f aca="false">K236*L236</f>
        <v>-6278.12</v>
      </c>
    </row>
    <row r="237" s="25" customFormat="true" ht="13.8" hidden="false" customHeight="false" outlineLevel="0" collapsed="false">
      <c r="A237" s="1"/>
      <c r="B237" s="1"/>
      <c r="C237" s="26" t="s">
        <v>288</v>
      </c>
      <c r="D237" s="22"/>
      <c r="E237" s="15" t="s">
        <v>54</v>
      </c>
      <c r="F237" s="15" t="s">
        <v>289</v>
      </c>
      <c r="G237" s="16" t="n">
        <v>45841</v>
      </c>
      <c r="H237" s="17" t="n">
        <f aca="false">G237+30</f>
        <v>45871</v>
      </c>
      <c r="I237" s="18" t="s">
        <v>52</v>
      </c>
      <c r="J237" s="19" t="n">
        <v>45876</v>
      </c>
      <c r="K237" s="20" t="n">
        <v>3145.16</v>
      </c>
      <c r="L237" s="21" t="n">
        <f aca="false">H237-J237</f>
        <v>-5</v>
      </c>
      <c r="M237" s="11" t="n">
        <f aca="false">K237*L237</f>
        <v>-15725.8</v>
      </c>
    </row>
    <row r="238" s="25" customFormat="true" ht="13.8" hidden="false" customHeight="false" outlineLevel="0" collapsed="false">
      <c r="A238" s="1"/>
      <c r="B238" s="1"/>
      <c r="C238" s="26" t="s">
        <v>94</v>
      </c>
      <c r="D238" s="22"/>
      <c r="E238" s="15" t="s">
        <v>313</v>
      </c>
      <c r="F238" s="15" t="s">
        <v>270</v>
      </c>
      <c r="G238" s="16" t="n">
        <v>45852</v>
      </c>
      <c r="H238" s="17" t="n">
        <f aca="false">G238+30</f>
        <v>45882</v>
      </c>
      <c r="I238" s="18" t="s">
        <v>52</v>
      </c>
      <c r="J238" s="19" t="n">
        <v>45876</v>
      </c>
      <c r="K238" s="20" t="n">
        <v>334.56</v>
      </c>
      <c r="L238" s="21" t="n">
        <f aca="false">H238-J238</f>
        <v>6</v>
      </c>
      <c r="M238" s="11" t="n">
        <f aca="false">K238*L238</f>
        <v>2007.36</v>
      </c>
    </row>
    <row r="239" s="25" customFormat="true" ht="13.8" hidden="false" customHeight="false" outlineLevel="0" collapsed="false">
      <c r="A239" s="1"/>
      <c r="B239" s="1"/>
      <c r="C239" s="26" t="s">
        <v>97</v>
      </c>
      <c r="D239" s="22"/>
      <c r="E239" s="15" t="s">
        <v>82</v>
      </c>
      <c r="F239" s="15" t="s">
        <v>241</v>
      </c>
      <c r="G239" s="16" t="n">
        <v>45852</v>
      </c>
      <c r="H239" s="17" t="n">
        <f aca="false">G239+30</f>
        <v>45882</v>
      </c>
      <c r="I239" s="18" t="s">
        <v>52</v>
      </c>
      <c r="J239" s="19" t="n">
        <v>45876</v>
      </c>
      <c r="K239" s="20" t="n">
        <v>47.8</v>
      </c>
      <c r="L239" s="21" t="n">
        <f aca="false">H239-J239</f>
        <v>6</v>
      </c>
      <c r="M239" s="11" t="n">
        <f aca="false">K239*L239</f>
        <v>286.8</v>
      </c>
    </row>
    <row r="240" s="25" customFormat="true" ht="13.8" hidden="false" customHeight="false" outlineLevel="0" collapsed="false">
      <c r="A240" s="1"/>
      <c r="B240" s="1"/>
      <c r="C240" s="26" t="s">
        <v>94</v>
      </c>
      <c r="D240" s="22"/>
      <c r="E240" s="15" t="s">
        <v>114</v>
      </c>
      <c r="F240" s="15" t="s">
        <v>270</v>
      </c>
      <c r="G240" s="16" t="n">
        <v>45852</v>
      </c>
      <c r="H240" s="17" t="n">
        <f aca="false">G240+30</f>
        <v>45882</v>
      </c>
      <c r="I240" s="18" t="s">
        <v>52</v>
      </c>
      <c r="J240" s="19" t="n">
        <v>45876</v>
      </c>
      <c r="K240" s="20" t="n">
        <v>468.58</v>
      </c>
      <c r="L240" s="21" t="n">
        <f aca="false">H240-J240</f>
        <v>6</v>
      </c>
      <c r="M240" s="11" t="n">
        <f aca="false">K240*L240</f>
        <v>2811.48</v>
      </c>
    </row>
    <row r="241" s="25" customFormat="true" ht="13.8" hidden="false" customHeight="false" outlineLevel="0" collapsed="false">
      <c r="A241" s="1"/>
      <c r="B241" s="1"/>
      <c r="C241" s="26" t="s">
        <v>97</v>
      </c>
      <c r="D241" s="22"/>
      <c r="E241" s="15" t="s">
        <v>410</v>
      </c>
      <c r="F241" s="15" t="s">
        <v>241</v>
      </c>
      <c r="G241" s="16" t="n">
        <v>45852</v>
      </c>
      <c r="H241" s="17" t="n">
        <f aca="false">G241+30</f>
        <v>45882</v>
      </c>
      <c r="I241" s="18" t="s">
        <v>52</v>
      </c>
      <c r="J241" s="19" t="n">
        <v>45876</v>
      </c>
      <c r="K241" s="20" t="n">
        <v>66.94</v>
      </c>
      <c r="L241" s="21" t="n">
        <f aca="false">H241-J241</f>
        <v>6</v>
      </c>
      <c r="M241" s="11" t="n">
        <f aca="false">K241*L241</f>
        <v>401.64</v>
      </c>
    </row>
    <row r="242" s="25" customFormat="true" ht="13.8" hidden="false" customHeight="false" outlineLevel="0" collapsed="false">
      <c r="A242" s="1"/>
      <c r="B242" s="1"/>
      <c r="C242" s="26" t="s">
        <v>94</v>
      </c>
      <c r="D242" s="22"/>
      <c r="E242" s="15" t="s">
        <v>268</v>
      </c>
      <c r="F242" s="15" t="s">
        <v>270</v>
      </c>
      <c r="G242" s="16" t="n">
        <v>45852</v>
      </c>
      <c r="H242" s="17" t="n">
        <f aca="false">G242+30</f>
        <v>45882</v>
      </c>
      <c r="I242" s="18" t="s">
        <v>52</v>
      </c>
      <c r="J242" s="19" t="n">
        <v>45876</v>
      </c>
      <c r="K242" s="20" t="n">
        <v>717.89</v>
      </c>
      <c r="L242" s="21" t="n">
        <f aca="false">H242-J242</f>
        <v>6</v>
      </c>
      <c r="M242" s="11" t="n">
        <f aca="false">K242*L242</f>
        <v>4307.34</v>
      </c>
    </row>
    <row r="243" s="25" customFormat="true" ht="13.8" hidden="false" customHeight="false" outlineLevel="0" collapsed="false">
      <c r="A243" s="1"/>
      <c r="B243" s="1"/>
      <c r="C243" s="26" t="s">
        <v>97</v>
      </c>
      <c r="D243" s="22"/>
      <c r="E243" s="15" t="s">
        <v>167</v>
      </c>
      <c r="F243" s="15" t="s">
        <v>241</v>
      </c>
      <c r="G243" s="16" t="n">
        <v>45852</v>
      </c>
      <c r="H243" s="17" t="n">
        <f aca="false">G243+30</f>
        <v>45882</v>
      </c>
      <c r="I243" s="18" t="s">
        <v>52</v>
      </c>
      <c r="J243" s="19" t="n">
        <v>45876</v>
      </c>
      <c r="K243" s="20" t="n">
        <v>102.56</v>
      </c>
      <c r="L243" s="21" t="n">
        <f aca="false">H243-J243</f>
        <v>6</v>
      </c>
      <c r="M243" s="11" t="n">
        <f aca="false">K243*L243</f>
        <v>615.36</v>
      </c>
    </row>
    <row r="244" s="25" customFormat="true" ht="13.8" hidden="false" customHeight="false" outlineLevel="0" collapsed="false">
      <c r="A244" s="1"/>
      <c r="B244" s="1"/>
      <c r="C244" s="26" t="s">
        <v>94</v>
      </c>
      <c r="D244" s="22"/>
      <c r="E244" s="15" t="s">
        <v>269</v>
      </c>
      <c r="F244" s="15" t="s">
        <v>259</v>
      </c>
      <c r="G244" s="16" t="n">
        <v>45852</v>
      </c>
      <c r="H244" s="17" t="n">
        <f aca="false">G244+30</f>
        <v>45882</v>
      </c>
      <c r="I244" s="18" t="s">
        <v>52</v>
      </c>
      <c r="J244" s="19" t="n">
        <v>45876</v>
      </c>
      <c r="K244" s="20" t="n">
        <v>2631.3</v>
      </c>
      <c r="L244" s="21" t="n">
        <f aca="false">H244-J244</f>
        <v>6</v>
      </c>
      <c r="M244" s="11" t="n">
        <f aca="false">K244*L244</f>
        <v>15787.8</v>
      </c>
    </row>
    <row r="245" s="25" customFormat="true" ht="13.8" hidden="false" customHeight="false" outlineLevel="0" collapsed="false">
      <c r="A245" s="1"/>
      <c r="B245" s="1"/>
      <c r="C245" s="26" t="s">
        <v>94</v>
      </c>
      <c r="D245" s="22"/>
      <c r="E245" s="15" t="s">
        <v>294</v>
      </c>
      <c r="F245" s="15" t="s">
        <v>289</v>
      </c>
      <c r="G245" s="16" t="n">
        <v>45848</v>
      </c>
      <c r="H245" s="17" t="n">
        <f aca="false">G245+30</f>
        <v>45878</v>
      </c>
      <c r="I245" s="18" t="s">
        <v>52</v>
      </c>
      <c r="J245" s="19" t="n">
        <v>45876</v>
      </c>
      <c r="K245" s="20" t="n">
        <v>1391.3</v>
      </c>
      <c r="L245" s="21" t="n">
        <f aca="false">H245-J245</f>
        <v>2</v>
      </c>
      <c r="M245" s="11" t="n">
        <f aca="false">K245*L245</f>
        <v>2782.6</v>
      </c>
    </row>
    <row r="246" s="25" customFormat="true" ht="13.8" hidden="false" customHeight="false" outlineLevel="0" collapsed="false">
      <c r="A246" s="1"/>
      <c r="B246" s="1"/>
      <c r="C246" s="26" t="s">
        <v>97</v>
      </c>
      <c r="D246" s="22"/>
      <c r="E246" s="15" t="s">
        <v>54</v>
      </c>
      <c r="F246" s="15" t="s">
        <v>262</v>
      </c>
      <c r="G246" s="16" t="n">
        <v>45848</v>
      </c>
      <c r="H246" s="17" t="n">
        <f aca="false">G246+30</f>
        <v>45878</v>
      </c>
      <c r="I246" s="18" t="s">
        <v>52</v>
      </c>
      <c r="J246" s="19" t="n">
        <v>45876</v>
      </c>
      <c r="K246" s="20" t="n">
        <v>198.76</v>
      </c>
      <c r="L246" s="21" t="n">
        <f aca="false">H246-J246</f>
        <v>2</v>
      </c>
      <c r="M246" s="11" t="n">
        <f aca="false">K246*L246</f>
        <v>397.52</v>
      </c>
    </row>
    <row r="247" s="25" customFormat="true" ht="13.8" hidden="false" customHeight="false" outlineLevel="0" collapsed="false">
      <c r="A247" s="1"/>
      <c r="B247" s="1"/>
      <c r="C247" s="26" t="s">
        <v>303</v>
      </c>
      <c r="D247" s="22"/>
      <c r="E247" s="15" t="s">
        <v>304</v>
      </c>
      <c r="F247" s="15" t="s">
        <v>14</v>
      </c>
      <c r="G247" s="16" t="n">
        <v>45847</v>
      </c>
      <c r="H247" s="17" t="n">
        <f aca="false">G247+30</f>
        <v>45877</v>
      </c>
      <c r="I247" s="18" t="s">
        <v>52</v>
      </c>
      <c r="J247" s="19" t="n">
        <v>45876</v>
      </c>
      <c r="K247" s="20" t="n">
        <v>704</v>
      </c>
      <c r="L247" s="21" t="n">
        <f aca="false">H247-J247</f>
        <v>1</v>
      </c>
      <c r="M247" s="11" t="n">
        <f aca="false">K247*L247</f>
        <v>704</v>
      </c>
    </row>
    <row r="248" s="25" customFormat="true" ht="13.8" hidden="false" customHeight="false" outlineLevel="0" collapsed="false">
      <c r="A248" s="1"/>
      <c r="B248" s="1"/>
      <c r="C248" s="26" t="s">
        <v>341</v>
      </c>
      <c r="D248" s="22"/>
      <c r="E248" s="15" t="s">
        <v>148</v>
      </c>
      <c r="F248" s="15" t="s">
        <v>246</v>
      </c>
      <c r="G248" s="16" t="n">
        <v>45863</v>
      </c>
      <c r="H248" s="17" t="n">
        <f aca="false">G248+30</f>
        <v>45893</v>
      </c>
      <c r="I248" s="18" t="s">
        <v>52</v>
      </c>
      <c r="J248" s="19" t="n">
        <v>45876</v>
      </c>
      <c r="K248" s="20" t="n">
        <v>2539.95</v>
      </c>
      <c r="L248" s="21" t="n">
        <f aca="false">H248-J248</f>
        <v>17</v>
      </c>
      <c r="M248" s="11" t="n">
        <f aca="false">K248*L248</f>
        <v>43179.15</v>
      </c>
    </row>
    <row r="249" s="25" customFormat="true" ht="13.8" hidden="false" customHeight="false" outlineLevel="0" collapsed="false">
      <c r="A249" s="1"/>
      <c r="B249" s="1"/>
      <c r="C249" s="26" t="s">
        <v>97</v>
      </c>
      <c r="D249" s="22"/>
      <c r="E249" s="15" t="s">
        <v>114</v>
      </c>
      <c r="F249" s="15" t="s">
        <v>317</v>
      </c>
      <c r="G249" s="16" t="n">
        <v>45862</v>
      </c>
      <c r="H249" s="17" t="n">
        <f aca="false">G249+30</f>
        <v>45892</v>
      </c>
      <c r="I249" s="18" t="s">
        <v>52</v>
      </c>
      <c r="J249" s="19" t="n">
        <v>45876</v>
      </c>
      <c r="K249" s="20" t="n">
        <v>375.9</v>
      </c>
      <c r="L249" s="21" t="n">
        <f aca="false">H249-J249</f>
        <v>16</v>
      </c>
      <c r="M249" s="11" t="n">
        <f aca="false">K249*L249</f>
        <v>6014.4</v>
      </c>
    </row>
    <row r="250" s="25" customFormat="true" ht="13.8" hidden="false" customHeight="false" outlineLevel="0" collapsed="false">
      <c r="A250" s="1"/>
      <c r="B250" s="1"/>
      <c r="C250" s="26" t="s">
        <v>338</v>
      </c>
      <c r="D250" s="22"/>
      <c r="E250" s="15" t="s">
        <v>47</v>
      </c>
      <c r="F250" s="15" t="s">
        <v>331</v>
      </c>
      <c r="G250" s="16" t="n">
        <v>45860</v>
      </c>
      <c r="H250" s="17" t="n">
        <f aca="false">G250+30</f>
        <v>45890</v>
      </c>
      <c r="I250" s="18" t="s">
        <v>52</v>
      </c>
      <c r="J250" s="19" t="n">
        <v>45876</v>
      </c>
      <c r="K250" s="20" t="n">
        <v>11944.89</v>
      </c>
      <c r="L250" s="21" t="n">
        <f aca="false">H250-J250</f>
        <v>14</v>
      </c>
      <c r="M250" s="11" t="n">
        <f aca="false">K250*L250</f>
        <v>167228.46</v>
      </c>
    </row>
    <row r="251" s="25" customFormat="true" ht="13.8" hidden="false" customHeight="false" outlineLevel="0" collapsed="false">
      <c r="A251" s="1"/>
      <c r="B251" s="1"/>
      <c r="C251" s="26" t="s">
        <v>113</v>
      </c>
      <c r="D251" s="22"/>
      <c r="E251" s="15" t="s">
        <v>336</v>
      </c>
      <c r="F251" s="15" t="s">
        <v>241</v>
      </c>
      <c r="G251" s="16" t="n">
        <v>45861</v>
      </c>
      <c r="H251" s="17" t="n">
        <f aca="false">G251+30</f>
        <v>45891</v>
      </c>
      <c r="I251" s="18" t="s">
        <v>52</v>
      </c>
      <c r="J251" s="19" t="n">
        <v>45876</v>
      </c>
      <c r="K251" s="20" t="n">
        <v>72314</v>
      </c>
      <c r="L251" s="21" t="n">
        <f aca="false">H251-J251</f>
        <v>15</v>
      </c>
      <c r="M251" s="11" t="n">
        <f aca="false">K251*L251</f>
        <v>1084710</v>
      </c>
    </row>
    <row r="252" s="25" customFormat="true" ht="13.8" hidden="false" customHeight="false" outlineLevel="0" collapsed="false">
      <c r="A252" s="1"/>
      <c r="B252" s="1"/>
      <c r="C252" s="26" t="s">
        <v>94</v>
      </c>
      <c r="D252" s="22"/>
      <c r="E252" s="15" t="s">
        <v>72</v>
      </c>
      <c r="F252" s="15" t="s">
        <v>314</v>
      </c>
      <c r="G252" s="16" t="n">
        <v>45862</v>
      </c>
      <c r="H252" s="17" t="n">
        <f aca="false">G252+30</f>
        <v>45892</v>
      </c>
      <c r="I252" s="18" t="s">
        <v>52</v>
      </c>
      <c r="J252" s="19" t="n">
        <v>45876</v>
      </c>
      <c r="K252" s="20" t="n">
        <v>664.43</v>
      </c>
      <c r="L252" s="21" t="n">
        <f aca="false">H252-J252</f>
        <v>16</v>
      </c>
      <c r="M252" s="11" t="n">
        <f aca="false">K252*L252</f>
        <v>10630.88</v>
      </c>
    </row>
    <row r="253" s="25" customFormat="true" ht="13.8" hidden="false" customHeight="false" outlineLevel="0" collapsed="false">
      <c r="A253" s="1"/>
      <c r="B253" s="1"/>
      <c r="C253" s="26" t="s">
        <v>97</v>
      </c>
      <c r="D253" s="22"/>
      <c r="E253" s="15" t="s">
        <v>411</v>
      </c>
      <c r="F253" s="15" t="s">
        <v>412</v>
      </c>
      <c r="G253" s="16" t="n">
        <v>45862</v>
      </c>
      <c r="H253" s="17" t="n">
        <f aca="false">G253+30</f>
        <v>45892</v>
      </c>
      <c r="I253" s="18" t="s">
        <v>52</v>
      </c>
      <c r="J253" s="19" t="n">
        <v>45876</v>
      </c>
      <c r="K253" s="20" t="n">
        <v>94.92</v>
      </c>
      <c r="L253" s="21" t="n">
        <f aca="false">H253-J253</f>
        <v>16</v>
      </c>
      <c r="M253" s="11" t="n">
        <f aca="false">K253*L253</f>
        <v>1518.72</v>
      </c>
    </row>
    <row r="254" s="25" customFormat="true" ht="13.8" hidden="false" customHeight="false" outlineLevel="0" collapsed="false">
      <c r="A254" s="1"/>
      <c r="B254" s="1"/>
      <c r="C254" s="26" t="s">
        <v>330</v>
      </c>
      <c r="D254" s="22"/>
      <c r="E254" s="15" t="s">
        <v>34</v>
      </c>
      <c r="F254" s="15" t="s">
        <v>331</v>
      </c>
      <c r="G254" s="16" t="n">
        <v>45863</v>
      </c>
      <c r="H254" s="17" t="n">
        <f aca="false">G254+30</f>
        <v>45893</v>
      </c>
      <c r="I254" s="18" t="s">
        <v>52</v>
      </c>
      <c r="J254" s="19" t="n">
        <v>45876</v>
      </c>
      <c r="K254" s="20" t="n">
        <v>3426.23</v>
      </c>
      <c r="L254" s="21" t="n">
        <f aca="false">H254-J254</f>
        <v>17</v>
      </c>
      <c r="M254" s="11" t="n">
        <f aca="false">K254*L254</f>
        <v>58245.91</v>
      </c>
    </row>
    <row r="255" s="25" customFormat="true" ht="13.8" hidden="false" customHeight="false" outlineLevel="0" collapsed="false">
      <c r="A255" s="1"/>
      <c r="B255" s="1"/>
      <c r="C255" s="26" t="s">
        <v>100</v>
      </c>
      <c r="D255" s="22"/>
      <c r="E255" s="15" t="s">
        <v>360</v>
      </c>
      <c r="F255" s="15" t="s">
        <v>413</v>
      </c>
      <c r="G255" s="16" t="n">
        <v>45867</v>
      </c>
      <c r="H255" s="17" t="n">
        <f aca="false">G255+30</f>
        <v>45897</v>
      </c>
      <c r="I255" s="18" t="s">
        <v>52</v>
      </c>
      <c r="J255" s="19" t="n">
        <v>45876</v>
      </c>
      <c r="K255" s="20" t="n">
        <v>23494.54</v>
      </c>
      <c r="L255" s="21" t="n">
        <f aca="false">H255-J255</f>
        <v>21</v>
      </c>
      <c r="M255" s="11" t="n">
        <f aca="false">K255*L255</f>
        <v>493385.34</v>
      </c>
    </row>
    <row r="256" s="25" customFormat="true" ht="13.8" hidden="false" customHeight="false" outlineLevel="0" collapsed="false">
      <c r="A256" s="1"/>
      <c r="B256" s="1"/>
      <c r="C256" s="26" t="s">
        <v>355</v>
      </c>
      <c r="D256" s="22"/>
      <c r="E256" s="15" t="s">
        <v>356</v>
      </c>
      <c r="F256" s="15" t="s">
        <v>353</v>
      </c>
      <c r="G256" s="16" t="n">
        <v>45867</v>
      </c>
      <c r="H256" s="17" t="n">
        <f aca="false">G256+30</f>
        <v>45897</v>
      </c>
      <c r="I256" s="18" t="s">
        <v>52</v>
      </c>
      <c r="J256" s="19" t="n">
        <v>45876</v>
      </c>
      <c r="K256" s="20" t="n">
        <v>573.46</v>
      </c>
      <c r="L256" s="21" t="n">
        <f aca="false">H256-J256</f>
        <v>21</v>
      </c>
      <c r="M256" s="11" t="n">
        <f aca="false">K256*L256</f>
        <v>12042.66</v>
      </c>
    </row>
    <row r="257" s="25" customFormat="true" ht="13.8" hidden="false" customHeight="false" outlineLevel="0" collapsed="false">
      <c r="A257" s="1"/>
      <c r="B257" s="1"/>
      <c r="C257" s="26" t="s">
        <v>357</v>
      </c>
      <c r="D257" s="22"/>
      <c r="E257" s="15" t="s">
        <v>414</v>
      </c>
      <c r="F257" s="15" t="s">
        <v>359</v>
      </c>
      <c r="G257" s="16" t="n">
        <v>45792</v>
      </c>
      <c r="H257" s="17" t="n">
        <f aca="false">G257+30</f>
        <v>45822</v>
      </c>
      <c r="I257" s="18" t="s">
        <v>52</v>
      </c>
      <c r="J257" s="19" t="n">
        <v>45876</v>
      </c>
      <c r="K257" s="20" t="n">
        <v>223.56</v>
      </c>
      <c r="L257" s="21" t="n">
        <f aca="false">H257-J257</f>
        <v>-54</v>
      </c>
      <c r="M257" s="11" t="n">
        <f aca="false">K257*L257</f>
        <v>-12072.24</v>
      </c>
    </row>
    <row r="258" s="25" customFormat="true" ht="13.8" hidden="false" customHeight="false" outlineLevel="0" collapsed="false">
      <c r="A258" s="1"/>
      <c r="B258" s="1"/>
      <c r="C258" s="26" t="s">
        <v>94</v>
      </c>
      <c r="D258" s="22"/>
      <c r="E258" s="15" t="s">
        <v>348</v>
      </c>
      <c r="F258" s="15" t="s">
        <v>349</v>
      </c>
      <c r="G258" s="16" t="n">
        <v>45868</v>
      </c>
      <c r="H258" s="17" t="n">
        <f aca="false">G258+30</f>
        <v>45898</v>
      </c>
      <c r="I258" s="18" t="s">
        <v>52</v>
      </c>
      <c r="J258" s="19" t="n">
        <v>45876</v>
      </c>
      <c r="K258" s="20" t="n">
        <v>1179.48</v>
      </c>
      <c r="L258" s="21" t="n">
        <f aca="false">H258-J258</f>
        <v>22</v>
      </c>
      <c r="M258" s="11" t="n">
        <f aca="false">K258*L258</f>
        <v>25948.56</v>
      </c>
    </row>
    <row r="259" s="25" customFormat="true" ht="13.8" hidden="false" customHeight="false" outlineLevel="0" collapsed="false">
      <c r="A259" s="1"/>
      <c r="B259" s="1"/>
      <c r="C259" s="26" t="s">
        <v>97</v>
      </c>
      <c r="D259" s="22"/>
      <c r="E259" s="15" t="s">
        <v>121</v>
      </c>
      <c r="F259" s="15" t="s">
        <v>344</v>
      </c>
      <c r="G259" s="16" t="n">
        <v>45862</v>
      </c>
      <c r="H259" s="17" t="n">
        <f aca="false">G259+30</f>
        <v>45892</v>
      </c>
      <c r="I259" s="18" t="s">
        <v>52</v>
      </c>
      <c r="J259" s="19" t="n">
        <v>45876</v>
      </c>
      <c r="K259" s="20" t="n">
        <v>168.5</v>
      </c>
      <c r="L259" s="21" t="n">
        <f aca="false">H259-J259</f>
        <v>16</v>
      </c>
      <c r="M259" s="11" t="n">
        <f aca="false">K259*L259</f>
        <v>2696</v>
      </c>
    </row>
    <row r="260" s="25" customFormat="true" ht="13.8" hidden="false" customHeight="false" outlineLevel="0" collapsed="false">
      <c r="A260" s="1"/>
      <c r="B260" s="1"/>
      <c r="C260" s="26" t="s">
        <v>94</v>
      </c>
      <c r="D260" s="22"/>
      <c r="E260" s="15" t="s">
        <v>351</v>
      </c>
      <c r="F260" s="15" t="s">
        <v>314</v>
      </c>
      <c r="G260" s="16" t="n">
        <v>45862</v>
      </c>
      <c r="H260" s="17" t="n">
        <f aca="false">G260+30</f>
        <v>45892</v>
      </c>
      <c r="I260" s="18" t="s">
        <v>52</v>
      </c>
      <c r="J260" s="19" t="n">
        <v>45876</v>
      </c>
      <c r="K260" s="20" t="n">
        <v>1894.68</v>
      </c>
      <c r="L260" s="21" t="n">
        <f aca="false">H260-J260</f>
        <v>16</v>
      </c>
      <c r="M260" s="11" t="n">
        <f aca="false">K260*L260</f>
        <v>30314.88</v>
      </c>
    </row>
    <row r="261" s="25" customFormat="true" ht="13.8" hidden="false" customHeight="false" outlineLevel="0" collapsed="false">
      <c r="A261" s="1"/>
      <c r="B261" s="1"/>
      <c r="C261" s="26" t="s">
        <v>97</v>
      </c>
      <c r="D261" s="22"/>
      <c r="E261" s="15" t="s">
        <v>294</v>
      </c>
      <c r="F261" s="15" t="s">
        <v>415</v>
      </c>
      <c r="G261" s="16" t="n">
        <v>45862</v>
      </c>
      <c r="H261" s="17" t="n">
        <f aca="false">G261+30</f>
        <v>45892</v>
      </c>
      <c r="I261" s="18" t="s">
        <v>52</v>
      </c>
      <c r="J261" s="19" t="n">
        <v>45876</v>
      </c>
      <c r="K261" s="20" t="n">
        <v>270.67</v>
      </c>
      <c r="L261" s="21" t="n">
        <f aca="false">H261-J261</f>
        <v>16</v>
      </c>
      <c r="M261" s="11" t="n">
        <f aca="false">K261*L261</f>
        <v>4330.72</v>
      </c>
    </row>
    <row r="262" s="25" customFormat="true" ht="13.8" hidden="false" customHeight="false" outlineLevel="0" collapsed="false">
      <c r="A262" s="1"/>
      <c r="B262" s="1"/>
      <c r="C262" s="13" t="s">
        <v>401</v>
      </c>
      <c r="D262" s="22"/>
      <c r="E262" s="15" t="s">
        <v>416</v>
      </c>
      <c r="F262" s="15" t="s">
        <v>417</v>
      </c>
      <c r="G262" s="16" t="n">
        <v>45870</v>
      </c>
      <c r="H262" s="17" t="n">
        <f aca="false">G262+30</f>
        <v>45900</v>
      </c>
      <c r="I262" s="18" t="n">
        <v>580</v>
      </c>
      <c r="J262" s="19" t="n">
        <v>45876</v>
      </c>
      <c r="K262" s="20" t="n">
        <v>3296.91</v>
      </c>
      <c r="L262" s="21" t="n">
        <f aca="false">H262-J262</f>
        <v>24</v>
      </c>
      <c r="M262" s="11" t="n">
        <f aca="false">K262*L262</f>
        <v>79125.84</v>
      </c>
    </row>
    <row r="263" s="25" customFormat="true" ht="13.8" hidden="false" customHeight="false" outlineLevel="0" collapsed="false">
      <c r="A263" s="1"/>
      <c r="B263" s="1"/>
      <c r="C263" s="13" t="s">
        <v>12</v>
      </c>
      <c r="D263" s="22"/>
      <c r="E263" s="15" t="s">
        <v>418</v>
      </c>
      <c r="F263" s="15" t="s">
        <v>419</v>
      </c>
      <c r="G263" s="16" t="n">
        <v>45895</v>
      </c>
      <c r="H263" s="17" t="n">
        <f aca="false">G263+30</f>
        <v>45925</v>
      </c>
      <c r="I263" s="18" t="n">
        <v>582</v>
      </c>
      <c r="J263" s="19" t="n">
        <v>45896</v>
      </c>
      <c r="K263" s="20" t="n">
        <v>6121.07</v>
      </c>
      <c r="L263" s="21" t="n">
        <f aca="false">H263-J263</f>
        <v>29</v>
      </c>
      <c r="M263" s="11" t="n">
        <f aca="false">K263*L263</f>
        <v>177511.03</v>
      </c>
    </row>
    <row r="264" s="25" customFormat="true" ht="13.8" hidden="false" customHeight="false" outlineLevel="0" collapsed="false">
      <c r="A264" s="1"/>
      <c r="B264" s="1"/>
      <c r="C264" s="13" t="s">
        <v>12</v>
      </c>
      <c r="D264" s="22"/>
      <c r="E264" s="15" t="s">
        <v>16</v>
      </c>
      <c r="F264" s="15" t="s">
        <v>420</v>
      </c>
      <c r="G264" s="16" t="n">
        <v>45901</v>
      </c>
      <c r="H264" s="17" t="n">
        <f aca="false">G264+30</f>
        <v>45931</v>
      </c>
      <c r="I264" s="18" t="n">
        <v>588</v>
      </c>
      <c r="J264" s="19" t="n">
        <v>45902</v>
      </c>
      <c r="K264" s="20" t="n">
        <v>4838.47</v>
      </c>
      <c r="L264" s="21" t="n">
        <f aca="false">H264-J264</f>
        <v>29</v>
      </c>
      <c r="M264" s="11" t="n">
        <f aca="false">K264*L264</f>
        <v>140315.63</v>
      </c>
    </row>
    <row r="265" s="25" customFormat="true" ht="13.8" hidden="false" customHeight="false" outlineLevel="0" collapsed="false">
      <c r="A265" s="1"/>
      <c r="B265" s="1"/>
      <c r="C265" s="13" t="s">
        <v>421</v>
      </c>
      <c r="D265" s="22"/>
      <c r="E265" s="15" t="s">
        <v>418</v>
      </c>
      <c r="F265" s="15" t="s">
        <v>422</v>
      </c>
      <c r="G265" s="16" t="n">
        <v>45887</v>
      </c>
      <c r="H265" s="17" t="n">
        <f aca="false">G265+30</f>
        <v>45917</v>
      </c>
      <c r="I265" s="18" t="n">
        <v>590</v>
      </c>
      <c r="J265" s="19" t="n">
        <v>45903</v>
      </c>
      <c r="K265" s="20" t="n">
        <v>414700</v>
      </c>
      <c r="L265" s="21" t="n">
        <f aca="false">H265-J265</f>
        <v>14</v>
      </c>
      <c r="M265" s="11" t="n">
        <f aca="false">K265*L265</f>
        <v>5805800</v>
      </c>
    </row>
    <row r="266" s="25" customFormat="true" ht="13.8" hidden="false" customHeight="false" outlineLevel="0" collapsed="false">
      <c r="A266" s="1"/>
      <c r="B266" s="1"/>
      <c r="C266" s="13" t="s">
        <v>423</v>
      </c>
      <c r="D266" s="22"/>
      <c r="E266" s="15" t="s">
        <v>424</v>
      </c>
      <c r="F266" s="15" t="s">
        <v>425</v>
      </c>
      <c r="G266" s="16" t="n">
        <v>45868</v>
      </c>
      <c r="H266" s="17" t="n">
        <f aca="false">G266+30</f>
        <v>45898</v>
      </c>
      <c r="I266" s="18" t="n">
        <v>591</v>
      </c>
      <c r="J266" s="19" t="n">
        <v>45903</v>
      </c>
      <c r="K266" s="20" t="n">
        <v>22968.36</v>
      </c>
      <c r="L266" s="21" t="n">
        <f aca="false">H266-J266</f>
        <v>-5</v>
      </c>
      <c r="M266" s="11" t="n">
        <f aca="false">K266*L266</f>
        <v>-114841.8</v>
      </c>
    </row>
    <row r="267" s="25" customFormat="true" ht="13.8" hidden="false" customHeight="false" outlineLevel="0" collapsed="false">
      <c r="A267" s="1"/>
      <c r="B267" s="1"/>
      <c r="C267" s="13" t="s">
        <v>426</v>
      </c>
      <c r="D267" s="22"/>
      <c r="E267" s="15" t="s">
        <v>195</v>
      </c>
      <c r="F267" s="15" t="s">
        <v>427</v>
      </c>
      <c r="G267" s="16" t="n">
        <v>45887</v>
      </c>
      <c r="H267" s="17" t="n">
        <f aca="false">G267+30</f>
        <v>45917</v>
      </c>
      <c r="I267" s="18" t="n">
        <v>592</v>
      </c>
      <c r="J267" s="19" t="n">
        <v>45903</v>
      </c>
      <c r="K267" s="20" t="n">
        <v>162410.22</v>
      </c>
      <c r="L267" s="21" t="n">
        <f aca="false">H267-J267</f>
        <v>14</v>
      </c>
      <c r="M267" s="11" t="n">
        <f aca="false">K267*L267</f>
        <v>2273743.08</v>
      </c>
    </row>
    <row r="268" s="25" customFormat="true" ht="13.8" hidden="false" customHeight="false" outlineLevel="0" collapsed="false">
      <c r="A268" s="1"/>
      <c r="B268" s="1"/>
      <c r="C268" s="13" t="s">
        <v>225</v>
      </c>
      <c r="D268" s="22"/>
      <c r="E268" s="15" t="s">
        <v>82</v>
      </c>
      <c r="F268" s="15" t="s">
        <v>428</v>
      </c>
      <c r="G268" s="16" t="n">
        <v>45845</v>
      </c>
      <c r="H268" s="17" t="n">
        <f aca="false">G268+30</f>
        <v>45875</v>
      </c>
      <c r="I268" s="18" t="n">
        <v>589</v>
      </c>
      <c r="J268" s="19" t="n">
        <v>45903</v>
      </c>
      <c r="K268" s="20" t="n">
        <v>8737.11</v>
      </c>
      <c r="L268" s="21" t="n">
        <f aca="false">H268-J268</f>
        <v>-28</v>
      </c>
      <c r="M268" s="11" t="n">
        <f aca="false">K268*L268</f>
        <v>-244639.08</v>
      </c>
    </row>
    <row r="269" s="25" customFormat="true" ht="13.8" hidden="false" customHeight="false" outlineLevel="0" collapsed="false">
      <c r="A269" s="1"/>
      <c r="B269" s="1"/>
      <c r="C269" s="13" t="s">
        <v>429</v>
      </c>
      <c r="D269" s="22"/>
      <c r="E269" s="15" t="s">
        <v>54</v>
      </c>
      <c r="F269" s="15" t="s">
        <v>430</v>
      </c>
      <c r="G269" s="16" t="n">
        <v>45883</v>
      </c>
      <c r="H269" s="17" t="n">
        <f aca="false">G269+30</f>
        <v>45913</v>
      </c>
      <c r="I269" s="18" t="n">
        <v>593</v>
      </c>
      <c r="J269" s="19" t="n">
        <v>45903</v>
      </c>
      <c r="K269" s="20" t="n">
        <v>17239.74</v>
      </c>
      <c r="L269" s="21" t="n">
        <f aca="false">H269-J269</f>
        <v>10</v>
      </c>
      <c r="M269" s="11" t="n">
        <f aca="false">K269*L269</f>
        <v>172397.4</v>
      </c>
    </row>
    <row r="270" s="25" customFormat="true" ht="13.8" hidden="false" customHeight="false" outlineLevel="0" collapsed="false">
      <c r="A270" s="1"/>
      <c r="B270" s="1"/>
      <c r="C270" s="13" t="s">
        <v>431</v>
      </c>
      <c r="D270" s="22"/>
      <c r="E270" s="15" t="s">
        <v>95</v>
      </c>
      <c r="F270" s="15" t="s">
        <v>432</v>
      </c>
      <c r="G270" s="16" t="n">
        <v>45876</v>
      </c>
      <c r="H270" s="17" t="n">
        <f aca="false">G270+30</f>
        <v>45906</v>
      </c>
      <c r="I270" s="18" t="n">
        <v>594</v>
      </c>
      <c r="J270" s="19" t="n">
        <v>45910</v>
      </c>
      <c r="K270" s="20" t="n">
        <v>1345.25</v>
      </c>
      <c r="L270" s="21" t="n">
        <f aca="false">H270-J270</f>
        <v>-4</v>
      </c>
      <c r="M270" s="11" t="n">
        <f aca="false">K270*L270</f>
        <v>-5381</v>
      </c>
    </row>
    <row r="271" s="25" customFormat="true" ht="13.8" hidden="false" customHeight="false" outlineLevel="0" collapsed="false">
      <c r="A271" s="1"/>
      <c r="B271" s="1"/>
      <c r="C271" s="13" t="s">
        <v>433</v>
      </c>
      <c r="D271" s="22"/>
      <c r="E271" s="15" t="s">
        <v>434</v>
      </c>
      <c r="F271" s="15" t="s">
        <v>435</v>
      </c>
      <c r="G271" s="16" t="n">
        <v>45902</v>
      </c>
      <c r="H271" s="17" t="n">
        <f aca="false">G271+30</f>
        <v>45932</v>
      </c>
      <c r="I271" s="18" t="n">
        <v>598</v>
      </c>
      <c r="J271" s="19" t="n">
        <v>45910</v>
      </c>
      <c r="K271" s="20" t="n">
        <v>154900</v>
      </c>
      <c r="L271" s="21" t="n">
        <f aca="false">H271-J271</f>
        <v>22</v>
      </c>
      <c r="M271" s="11" t="n">
        <f aca="false">K271*L271</f>
        <v>3407800</v>
      </c>
    </row>
    <row r="272" s="25" customFormat="true" ht="13.8" hidden="false" customHeight="false" outlineLevel="0" collapsed="false">
      <c r="A272" s="1"/>
      <c r="B272" s="1"/>
      <c r="C272" s="13" t="s">
        <v>355</v>
      </c>
      <c r="D272" s="22"/>
      <c r="E272" s="15" t="s">
        <v>436</v>
      </c>
      <c r="F272" s="15" t="s">
        <v>289</v>
      </c>
      <c r="G272" s="16" t="n">
        <v>45848</v>
      </c>
      <c r="H272" s="17" t="n">
        <f aca="false">G272+30</f>
        <v>45878</v>
      </c>
      <c r="I272" s="18" t="n">
        <v>595</v>
      </c>
      <c r="J272" s="19" t="n">
        <v>45910</v>
      </c>
      <c r="K272" s="20" t="n">
        <v>63790.42</v>
      </c>
      <c r="L272" s="21" t="n">
        <f aca="false">H272-J272</f>
        <v>-32</v>
      </c>
      <c r="M272" s="11" t="n">
        <f aca="false">K272*L272</f>
        <v>-2041293.44</v>
      </c>
    </row>
    <row r="273" s="25" customFormat="true" ht="13.8" hidden="false" customHeight="false" outlineLevel="0" collapsed="false">
      <c r="A273" s="1"/>
      <c r="B273" s="1"/>
      <c r="C273" s="13" t="s">
        <v>437</v>
      </c>
      <c r="D273" s="22"/>
      <c r="E273" s="15" t="s">
        <v>91</v>
      </c>
      <c r="F273" s="15" t="s">
        <v>438</v>
      </c>
      <c r="G273" s="16" t="n">
        <v>45880</v>
      </c>
      <c r="H273" s="17" t="n">
        <f aca="false">G273+30</f>
        <v>45910</v>
      </c>
      <c r="I273" s="18" t="n">
        <v>597</v>
      </c>
      <c r="J273" s="19" t="n">
        <v>45910</v>
      </c>
      <c r="K273" s="20" t="n">
        <v>4972.6</v>
      </c>
      <c r="L273" s="21" t="n">
        <f aca="false">H273-J273</f>
        <v>0</v>
      </c>
      <c r="M273" s="11" t="n">
        <f aca="false">K273*L273</f>
        <v>0</v>
      </c>
    </row>
    <row r="274" s="25" customFormat="true" ht="13.8" hidden="false" customHeight="false" outlineLevel="0" collapsed="false">
      <c r="A274" s="1"/>
      <c r="B274" s="1"/>
      <c r="C274" s="13" t="s">
        <v>439</v>
      </c>
      <c r="D274" s="22"/>
      <c r="E274" s="15" t="s">
        <v>190</v>
      </c>
      <c r="F274" s="15" t="s">
        <v>440</v>
      </c>
      <c r="G274" s="16" t="n">
        <v>45874</v>
      </c>
      <c r="H274" s="17" t="n">
        <f aca="false">G274+30</f>
        <v>45904</v>
      </c>
      <c r="I274" s="18" t="n">
        <v>596</v>
      </c>
      <c r="J274" s="19" t="n">
        <v>45910</v>
      </c>
      <c r="K274" s="20" t="n">
        <v>15947.61</v>
      </c>
      <c r="L274" s="21" t="n">
        <f aca="false">H274-J274</f>
        <v>-6</v>
      </c>
      <c r="M274" s="11" t="n">
        <f aca="false">K274*L274</f>
        <v>-95685.66</v>
      </c>
    </row>
    <row r="275" s="25" customFormat="true" ht="13.8" hidden="false" customHeight="false" outlineLevel="0" collapsed="false">
      <c r="A275" s="1"/>
      <c r="B275" s="1"/>
      <c r="C275" s="13" t="s">
        <v>441</v>
      </c>
      <c r="D275" s="22"/>
      <c r="E275" s="15" t="s">
        <v>58</v>
      </c>
      <c r="F275" s="15" t="s">
        <v>349</v>
      </c>
      <c r="G275" s="16" t="n">
        <v>45874</v>
      </c>
      <c r="H275" s="17" t="n">
        <f aca="false">G275+30</f>
        <v>45904</v>
      </c>
      <c r="I275" s="18" t="n">
        <v>599</v>
      </c>
      <c r="J275" s="19" t="n">
        <v>45912</v>
      </c>
      <c r="K275" s="20" t="n">
        <v>7477.6</v>
      </c>
      <c r="L275" s="21" t="n">
        <f aca="false">H275-J275</f>
        <v>-8</v>
      </c>
      <c r="M275" s="11" t="n">
        <f aca="false">K275*L275</f>
        <v>-59820.8</v>
      </c>
    </row>
    <row r="276" s="25" customFormat="true" ht="13.8" hidden="false" customHeight="false" outlineLevel="0" collapsed="false">
      <c r="A276" s="1"/>
      <c r="B276" s="1"/>
      <c r="C276" s="13" t="s">
        <v>442</v>
      </c>
      <c r="D276" s="22"/>
      <c r="E276" s="15" t="s">
        <v>54</v>
      </c>
      <c r="F276" s="15" t="s">
        <v>443</v>
      </c>
      <c r="G276" s="16" t="n">
        <v>45714</v>
      </c>
      <c r="H276" s="17" t="n">
        <f aca="false">G276+30</f>
        <v>45744</v>
      </c>
      <c r="I276" s="18" t="n">
        <v>601</v>
      </c>
      <c r="J276" s="19" t="n">
        <v>45912</v>
      </c>
      <c r="K276" s="20" t="n">
        <v>34866.06</v>
      </c>
      <c r="L276" s="21" t="n">
        <f aca="false">H276-J276</f>
        <v>-168</v>
      </c>
      <c r="M276" s="11" t="n">
        <f aca="false">K276*L276</f>
        <v>-5857498.08</v>
      </c>
    </row>
    <row r="277" s="25" customFormat="true" ht="13.8" hidden="false" customHeight="false" outlineLevel="0" collapsed="false">
      <c r="A277" s="1"/>
      <c r="B277" s="1"/>
      <c r="C277" s="13" t="s">
        <v>444</v>
      </c>
      <c r="D277" s="22"/>
      <c r="E277" s="15" t="s">
        <v>195</v>
      </c>
      <c r="F277" s="15" t="s">
        <v>445</v>
      </c>
      <c r="G277" s="16" t="n">
        <v>45875</v>
      </c>
      <c r="H277" s="17" t="n">
        <f aca="false">G277+30</f>
        <v>45905</v>
      </c>
      <c r="I277" s="18" t="n">
        <v>603</v>
      </c>
      <c r="J277" s="19" t="n">
        <v>45912</v>
      </c>
      <c r="K277" s="20" t="n">
        <v>35940.25</v>
      </c>
      <c r="L277" s="21" t="n">
        <f aca="false">H277-J277</f>
        <v>-7</v>
      </c>
      <c r="M277" s="11" t="n">
        <f aca="false">K277*L277</f>
        <v>-251581.75</v>
      </c>
    </row>
    <row r="278" s="25" customFormat="true" ht="13.8" hidden="false" customHeight="false" outlineLevel="0" collapsed="false">
      <c r="A278" s="1"/>
      <c r="B278" s="1"/>
      <c r="C278" s="13" t="s">
        <v>446</v>
      </c>
      <c r="D278" s="22"/>
      <c r="E278" s="15" t="s">
        <v>103</v>
      </c>
      <c r="F278" s="15" t="s">
        <v>447</v>
      </c>
      <c r="G278" s="16" t="n">
        <v>45911</v>
      </c>
      <c r="H278" s="17" t="n">
        <f aca="false">G278+30</f>
        <v>45941</v>
      </c>
      <c r="I278" s="18" t="n">
        <v>602</v>
      </c>
      <c r="J278" s="19" t="n">
        <v>45912</v>
      </c>
      <c r="K278" s="20" t="n">
        <v>172440.49</v>
      </c>
      <c r="L278" s="21" t="n">
        <f aca="false">H278-J278</f>
        <v>29</v>
      </c>
      <c r="M278" s="11" t="n">
        <f aca="false">K278*L278</f>
        <v>5000774.21</v>
      </c>
    </row>
    <row r="279" s="25" customFormat="true" ht="13.8" hidden="false" customHeight="false" outlineLevel="0" collapsed="false">
      <c r="A279" s="1"/>
      <c r="B279" s="1"/>
      <c r="C279" s="13" t="s">
        <v>448</v>
      </c>
      <c r="D279" s="22"/>
      <c r="E279" s="15" t="s">
        <v>214</v>
      </c>
      <c r="F279" s="15" t="s">
        <v>449</v>
      </c>
      <c r="G279" s="16" t="n">
        <v>45887</v>
      </c>
      <c r="H279" s="17" t="n">
        <f aca="false">G279+30</f>
        <v>45917</v>
      </c>
      <c r="I279" s="18" t="n">
        <v>600</v>
      </c>
      <c r="J279" s="19" t="n">
        <v>45912</v>
      </c>
      <c r="K279" s="20" t="n">
        <v>10000</v>
      </c>
      <c r="L279" s="21" t="n">
        <f aca="false">H279-J279</f>
        <v>5</v>
      </c>
      <c r="M279" s="11" t="n">
        <f aca="false">K279*L279</f>
        <v>50000</v>
      </c>
    </row>
    <row r="280" s="25" customFormat="true" ht="13.8" hidden="false" customHeight="false" outlineLevel="0" collapsed="false">
      <c r="A280" s="1"/>
      <c r="B280" s="1"/>
      <c r="C280" s="13" t="s">
        <v>450</v>
      </c>
      <c r="D280" s="22"/>
      <c r="E280" s="15" t="s">
        <v>451</v>
      </c>
      <c r="F280" s="15" t="s">
        <v>452</v>
      </c>
      <c r="G280" s="16" t="n">
        <v>45915</v>
      </c>
      <c r="H280" s="17" t="n">
        <f aca="false">G280+30</f>
        <v>45945</v>
      </c>
      <c r="I280" s="18" t="n">
        <v>607</v>
      </c>
      <c r="J280" s="19" t="n">
        <v>45916</v>
      </c>
      <c r="K280" s="20" t="n">
        <v>93073.9</v>
      </c>
      <c r="L280" s="21" t="n">
        <f aca="false">H280-J280</f>
        <v>29</v>
      </c>
      <c r="M280" s="11" t="n">
        <f aca="false">K280*L280</f>
        <v>2699143.1</v>
      </c>
    </row>
    <row r="281" s="25" customFormat="true" ht="13.8" hidden="false" customHeight="false" outlineLevel="0" collapsed="false">
      <c r="A281" s="1"/>
      <c r="B281" s="1"/>
      <c r="C281" s="13" t="s">
        <v>107</v>
      </c>
      <c r="D281" s="22"/>
      <c r="E281" s="15" t="s">
        <v>84</v>
      </c>
      <c r="F281" s="15" t="s">
        <v>453</v>
      </c>
      <c r="G281" s="16" t="n">
        <v>45790</v>
      </c>
      <c r="H281" s="17" t="n">
        <f aca="false">G281+30</f>
        <v>45820</v>
      </c>
      <c r="I281" s="18" t="n">
        <v>606</v>
      </c>
      <c r="J281" s="19" t="n">
        <v>45916</v>
      </c>
      <c r="K281" s="20" t="n">
        <v>56766.44</v>
      </c>
      <c r="L281" s="21" t="n">
        <f aca="false">H281-J281</f>
        <v>-96</v>
      </c>
      <c r="M281" s="11" t="n">
        <f aca="false">K281*L281</f>
        <v>-5449578.24</v>
      </c>
    </row>
    <row r="282" s="25" customFormat="true" ht="13.8" hidden="false" customHeight="false" outlineLevel="0" collapsed="false">
      <c r="A282" s="1"/>
      <c r="B282" s="1"/>
      <c r="C282" s="13" t="s">
        <v>454</v>
      </c>
      <c r="D282" s="22"/>
      <c r="E282" s="15" t="s">
        <v>268</v>
      </c>
      <c r="F282" s="15" t="s">
        <v>455</v>
      </c>
      <c r="G282" s="16" t="n">
        <v>45910</v>
      </c>
      <c r="H282" s="17" t="n">
        <f aca="false">G282+30</f>
        <v>45940</v>
      </c>
      <c r="I282" s="18" t="n">
        <v>605</v>
      </c>
      <c r="J282" s="19" t="n">
        <v>45916</v>
      </c>
      <c r="K282" s="20" t="n">
        <v>2818.86</v>
      </c>
      <c r="L282" s="21" t="n">
        <f aca="false">H282-J282</f>
        <v>24</v>
      </c>
      <c r="M282" s="11" t="n">
        <f aca="false">K282*L282</f>
        <v>67652.64</v>
      </c>
    </row>
    <row r="283" s="25" customFormat="true" ht="13.8" hidden="false" customHeight="false" outlineLevel="0" collapsed="false">
      <c r="A283" s="1"/>
      <c r="B283" s="1"/>
      <c r="C283" s="13" t="s">
        <v>456</v>
      </c>
      <c r="D283" s="22"/>
      <c r="E283" s="15" t="s">
        <v>457</v>
      </c>
      <c r="F283" s="15" t="s">
        <v>458</v>
      </c>
      <c r="G283" s="16" t="n">
        <v>45589</v>
      </c>
      <c r="H283" s="17" t="n">
        <f aca="false">G283+30</f>
        <v>45619</v>
      </c>
      <c r="I283" s="18" t="n">
        <v>608</v>
      </c>
      <c r="J283" s="19" t="n">
        <v>45916</v>
      </c>
      <c r="K283" s="20" t="n">
        <v>18927.06</v>
      </c>
      <c r="L283" s="21" t="n">
        <f aca="false">H283-J283</f>
        <v>-297</v>
      </c>
      <c r="M283" s="11" t="n">
        <f aca="false">K283*L283</f>
        <v>-5621336.82</v>
      </c>
    </row>
    <row r="284" s="25" customFormat="true" ht="13.8" hidden="false" customHeight="false" outlineLevel="0" collapsed="false">
      <c r="A284" s="1"/>
      <c r="B284" s="1"/>
      <c r="C284" s="13" t="s">
        <v>459</v>
      </c>
      <c r="D284" s="22"/>
      <c r="E284" s="15" t="s">
        <v>190</v>
      </c>
      <c r="F284" s="15" t="s">
        <v>447</v>
      </c>
      <c r="G284" s="16" t="n">
        <v>45915</v>
      </c>
      <c r="H284" s="17" t="n">
        <f aca="false">G284+30</f>
        <v>45945</v>
      </c>
      <c r="I284" s="18" t="n">
        <v>604</v>
      </c>
      <c r="J284" s="19" t="n">
        <v>45916</v>
      </c>
      <c r="K284" s="20" t="n">
        <v>3824.99</v>
      </c>
      <c r="L284" s="21" t="n">
        <f aca="false">H284-J284</f>
        <v>29</v>
      </c>
      <c r="M284" s="11" t="n">
        <f aca="false">K284*L284</f>
        <v>110924.71</v>
      </c>
    </row>
    <row r="285" s="25" customFormat="true" ht="13.8" hidden="false" customHeight="false" outlineLevel="0" collapsed="false">
      <c r="A285" s="1"/>
      <c r="B285" s="1"/>
      <c r="C285" s="26" t="s">
        <v>391</v>
      </c>
      <c r="D285" s="22"/>
      <c r="E285" s="15" t="s">
        <v>214</v>
      </c>
      <c r="F285" s="15" t="s">
        <v>349</v>
      </c>
      <c r="G285" s="16" t="n">
        <v>45869</v>
      </c>
      <c r="H285" s="17" t="n">
        <f aca="false">G285+30</f>
        <v>45899</v>
      </c>
      <c r="I285" s="18" t="s">
        <v>52</v>
      </c>
      <c r="J285" s="19" t="n">
        <v>45916</v>
      </c>
      <c r="K285" s="27" t="n">
        <v>3357.15</v>
      </c>
      <c r="L285" s="21" t="n">
        <f aca="false">H285-J285</f>
        <v>-17</v>
      </c>
      <c r="M285" s="11" t="n">
        <f aca="false">K285*L285</f>
        <v>-57071.55</v>
      </c>
    </row>
    <row r="286" s="25" customFormat="true" ht="13.8" hidden="false" customHeight="false" outlineLevel="0" collapsed="false">
      <c r="A286" s="1"/>
      <c r="B286" s="1"/>
      <c r="C286" s="26" t="s">
        <v>392</v>
      </c>
      <c r="D286" s="22"/>
      <c r="E286" s="15" t="s">
        <v>34</v>
      </c>
      <c r="F286" s="15" t="s">
        <v>460</v>
      </c>
      <c r="G286" s="16" t="n">
        <v>45855</v>
      </c>
      <c r="H286" s="17" t="n">
        <f aca="false">G286+30</f>
        <v>45885</v>
      </c>
      <c r="I286" s="18" t="s">
        <v>52</v>
      </c>
      <c r="J286" s="19" t="n">
        <v>45916</v>
      </c>
      <c r="K286" s="27" t="n">
        <v>744.49</v>
      </c>
      <c r="L286" s="21" t="n">
        <f aca="false">H286-J286</f>
        <v>-31</v>
      </c>
      <c r="M286" s="11" t="n">
        <f aca="false">K286*L286</f>
        <v>-23079.19</v>
      </c>
    </row>
    <row r="287" s="25" customFormat="true" ht="13.8" hidden="false" customHeight="false" outlineLevel="0" collapsed="false">
      <c r="A287" s="1"/>
      <c r="B287" s="1"/>
      <c r="C287" s="26" t="s">
        <v>369</v>
      </c>
      <c r="D287" s="22"/>
      <c r="E287" s="15" t="s">
        <v>325</v>
      </c>
      <c r="F287" s="15" t="s">
        <v>461</v>
      </c>
      <c r="G287" s="16" t="n">
        <v>45866</v>
      </c>
      <c r="H287" s="17" t="n">
        <f aca="false">G287+30</f>
        <v>45896</v>
      </c>
      <c r="I287" s="18" t="s">
        <v>52</v>
      </c>
      <c r="J287" s="19" t="n">
        <v>45916</v>
      </c>
      <c r="K287" s="27" t="n">
        <v>1399.97</v>
      </c>
      <c r="L287" s="21" t="n">
        <f aca="false">H287-J287</f>
        <v>-20</v>
      </c>
      <c r="M287" s="11" t="n">
        <f aca="false">K287*L287</f>
        <v>-27999.4</v>
      </c>
    </row>
    <row r="288" s="25" customFormat="true" ht="13.8" hidden="false" customHeight="false" outlineLevel="0" collapsed="false">
      <c r="A288" s="1"/>
      <c r="B288" s="1"/>
      <c r="C288" s="26" t="s">
        <v>363</v>
      </c>
      <c r="D288" s="22"/>
      <c r="E288" s="15" t="s">
        <v>30</v>
      </c>
      <c r="F288" s="15" t="s">
        <v>353</v>
      </c>
      <c r="G288" s="16" t="n">
        <v>45874</v>
      </c>
      <c r="H288" s="17" t="n">
        <f aca="false">G288+30</f>
        <v>45904</v>
      </c>
      <c r="I288" s="18" t="s">
        <v>52</v>
      </c>
      <c r="J288" s="19" t="n">
        <v>45916</v>
      </c>
      <c r="K288" s="27" t="n">
        <v>1655.82</v>
      </c>
      <c r="L288" s="21" t="n">
        <f aca="false">H288-J288</f>
        <v>-12</v>
      </c>
      <c r="M288" s="11" t="n">
        <f aca="false">K288*L288</f>
        <v>-19869.84</v>
      </c>
    </row>
    <row r="289" s="25" customFormat="true" ht="13.8" hidden="false" customHeight="false" outlineLevel="0" collapsed="false">
      <c r="A289" s="1"/>
      <c r="B289" s="1"/>
      <c r="C289" s="26" t="s">
        <v>363</v>
      </c>
      <c r="D289" s="22"/>
      <c r="E289" s="15" t="s">
        <v>462</v>
      </c>
      <c r="F289" s="15" t="s">
        <v>353</v>
      </c>
      <c r="G289" s="16" t="n">
        <v>45874</v>
      </c>
      <c r="H289" s="17" t="n">
        <f aca="false">G289+30</f>
        <v>45904</v>
      </c>
      <c r="I289" s="18" t="s">
        <v>52</v>
      </c>
      <c r="J289" s="19" t="n">
        <v>45916</v>
      </c>
      <c r="K289" s="27" t="n">
        <v>344.53</v>
      </c>
      <c r="L289" s="21" t="n">
        <f aca="false">H289-J289</f>
        <v>-12</v>
      </c>
      <c r="M289" s="11" t="n">
        <f aca="false">K289*L289</f>
        <v>-4134.36</v>
      </c>
    </row>
    <row r="290" s="25" customFormat="true" ht="13.8" hidden="false" customHeight="false" outlineLevel="0" collapsed="false">
      <c r="A290" s="1"/>
      <c r="B290" s="1"/>
      <c r="C290" s="26" t="s">
        <v>363</v>
      </c>
      <c r="D290" s="22"/>
      <c r="E290" s="15" t="s">
        <v>190</v>
      </c>
      <c r="F290" s="15" t="s">
        <v>368</v>
      </c>
      <c r="G290" s="16" t="n">
        <v>45874</v>
      </c>
      <c r="H290" s="17" t="n">
        <f aca="false">G290+30</f>
        <v>45904</v>
      </c>
      <c r="I290" s="18" t="s">
        <v>52</v>
      </c>
      <c r="J290" s="19" t="n">
        <v>45916</v>
      </c>
      <c r="K290" s="27" t="n">
        <v>498.13</v>
      </c>
      <c r="L290" s="21" t="n">
        <f aca="false">H290-J290</f>
        <v>-12</v>
      </c>
      <c r="M290" s="11" t="n">
        <f aca="false">K290*L290</f>
        <v>-5977.56</v>
      </c>
    </row>
    <row r="291" s="25" customFormat="true" ht="13.8" hidden="false" customHeight="false" outlineLevel="0" collapsed="false">
      <c r="A291" s="1"/>
      <c r="B291" s="1"/>
      <c r="C291" s="26" t="s">
        <v>382</v>
      </c>
      <c r="D291" s="22"/>
      <c r="E291" s="15" t="s">
        <v>16</v>
      </c>
      <c r="F291" s="15" t="s">
        <v>138</v>
      </c>
      <c r="G291" s="16" t="n">
        <v>45835</v>
      </c>
      <c r="H291" s="17" t="n">
        <f aca="false">G291+30</f>
        <v>45865</v>
      </c>
      <c r="I291" s="18" t="s">
        <v>52</v>
      </c>
      <c r="J291" s="19" t="n">
        <v>45916</v>
      </c>
      <c r="K291" s="27" t="n">
        <v>5880</v>
      </c>
      <c r="L291" s="21" t="n">
        <f aca="false">H291-J291</f>
        <v>-51</v>
      </c>
      <c r="M291" s="11" t="n">
        <f aca="false">K291*L291</f>
        <v>-299880</v>
      </c>
    </row>
    <row r="292" s="25" customFormat="true" ht="13.8" hidden="false" customHeight="false" outlineLevel="0" collapsed="false">
      <c r="A292" s="1"/>
      <c r="B292" s="1"/>
      <c r="C292" s="26" t="s">
        <v>383</v>
      </c>
      <c r="D292" s="22"/>
      <c r="E292" s="15" t="s">
        <v>384</v>
      </c>
      <c r="F292" s="15" t="s">
        <v>463</v>
      </c>
      <c r="G292" s="16" t="n">
        <v>45874</v>
      </c>
      <c r="H292" s="17" t="n">
        <f aca="false">G292+30</f>
        <v>45904</v>
      </c>
      <c r="I292" s="18" t="s">
        <v>52</v>
      </c>
      <c r="J292" s="19" t="n">
        <v>45916</v>
      </c>
      <c r="K292" s="27" t="n">
        <v>2208.77</v>
      </c>
      <c r="L292" s="21" t="n">
        <f aca="false">H292-J292</f>
        <v>-12</v>
      </c>
      <c r="M292" s="11" t="n">
        <f aca="false">K292*L292</f>
        <v>-26505.24</v>
      </c>
    </row>
    <row r="293" s="25" customFormat="true" ht="13.8" hidden="false" customHeight="false" outlineLevel="0" collapsed="false">
      <c r="A293" s="1"/>
      <c r="B293" s="1"/>
      <c r="C293" s="26" t="s">
        <v>386</v>
      </c>
      <c r="D293" s="22"/>
      <c r="E293" s="15" t="s">
        <v>214</v>
      </c>
      <c r="F293" s="15" t="s">
        <v>89</v>
      </c>
      <c r="G293" s="16" t="n">
        <v>45833</v>
      </c>
      <c r="H293" s="17" t="n">
        <f aca="false">G293+30</f>
        <v>45863</v>
      </c>
      <c r="I293" s="18" t="s">
        <v>52</v>
      </c>
      <c r="J293" s="19" t="n">
        <v>45916</v>
      </c>
      <c r="K293" s="27" t="n">
        <v>698.4</v>
      </c>
      <c r="L293" s="21" t="n">
        <f aca="false">H293-J293</f>
        <v>-53</v>
      </c>
      <c r="M293" s="11" t="n">
        <f aca="false">K293*L293</f>
        <v>-37015.2</v>
      </c>
    </row>
    <row r="294" s="25" customFormat="true" ht="13.8" hidden="false" customHeight="false" outlineLevel="0" collapsed="false">
      <c r="A294" s="1"/>
      <c r="B294" s="1"/>
      <c r="C294" s="26" t="s">
        <v>12</v>
      </c>
      <c r="D294" s="22"/>
      <c r="E294" s="15" t="s">
        <v>418</v>
      </c>
      <c r="F294" s="15" t="s">
        <v>419</v>
      </c>
      <c r="G294" s="16" t="n">
        <v>45895</v>
      </c>
      <c r="H294" s="17" t="n">
        <f aca="false">G294+30</f>
        <v>45925</v>
      </c>
      <c r="I294" s="18" t="s">
        <v>52</v>
      </c>
      <c r="J294" s="19" t="n">
        <v>45916</v>
      </c>
      <c r="K294" s="27" t="n">
        <v>833.4</v>
      </c>
      <c r="L294" s="21" t="n">
        <f aca="false">H294-J294</f>
        <v>9</v>
      </c>
      <c r="M294" s="11" t="n">
        <f aca="false">K294*L294</f>
        <v>7500.6</v>
      </c>
    </row>
    <row r="295" s="25" customFormat="true" ht="13.8" hidden="false" customHeight="false" outlineLevel="0" collapsed="false">
      <c r="A295" s="1"/>
      <c r="B295" s="1"/>
      <c r="C295" s="26" t="s">
        <v>373</v>
      </c>
      <c r="D295" s="22"/>
      <c r="E295" s="15" t="s">
        <v>374</v>
      </c>
      <c r="F295" s="15" t="s">
        <v>464</v>
      </c>
      <c r="G295" s="16" t="n">
        <v>45869</v>
      </c>
      <c r="H295" s="17" t="n">
        <f aca="false">G295+30</f>
        <v>45899</v>
      </c>
      <c r="I295" s="18" t="s">
        <v>52</v>
      </c>
      <c r="J295" s="19" t="n">
        <v>45916</v>
      </c>
      <c r="K295" s="27" t="n">
        <v>7383.67</v>
      </c>
      <c r="L295" s="21" t="n">
        <f aca="false">H295-J295</f>
        <v>-17</v>
      </c>
      <c r="M295" s="11" t="n">
        <f aca="false">K295*L295</f>
        <v>-125522.39</v>
      </c>
    </row>
    <row r="296" s="25" customFormat="true" ht="13.8" hidden="false" customHeight="false" outlineLevel="0" collapsed="false">
      <c r="A296" s="1"/>
      <c r="B296" s="1"/>
      <c r="C296" s="26" t="s">
        <v>362</v>
      </c>
      <c r="D296" s="22"/>
      <c r="E296" s="15" t="s">
        <v>67</v>
      </c>
      <c r="F296" s="15" t="s">
        <v>353</v>
      </c>
      <c r="G296" s="16" t="n">
        <v>45863</v>
      </c>
      <c r="H296" s="17" t="n">
        <f aca="false">G296+30</f>
        <v>45893</v>
      </c>
      <c r="I296" s="18" t="s">
        <v>52</v>
      </c>
      <c r="J296" s="19" t="n">
        <v>45916</v>
      </c>
      <c r="K296" s="27" t="n">
        <v>6335.8</v>
      </c>
      <c r="L296" s="21" t="n">
        <f aca="false">H296-J296</f>
        <v>-23</v>
      </c>
      <c r="M296" s="11" t="n">
        <f aca="false">K296*L296</f>
        <v>-145723.4</v>
      </c>
    </row>
    <row r="297" s="25" customFormat="true" ht="13.8" hidden="false" customHeight="false" outlineLevel="0" collapsed="false">
      <c r="A297" s="1"/>
      <c r="B297" s="1"/>
      <c r="C297" s="26" t="s">
        <v>365</v>
      </c>
      <c r="D297" s="22"/>
      <c r="E297" s="15" t="s">
        <v>366</v>
      </c>
      <c r="F297" s="15" t="s">
        <v>464</v>
      </c>
      <c r="G297" s="16" t="n">
        <v>45874</v>
      </c>
      <c r="H297" s="17" t="n">
        <f aca="false">G297+30</f>
        <v>45904</v>
      </c>
      <c r="I297" s="18" t="s">
        <v>52</v>
      </c>
      <c r="J297" s="19" t="n">
        <v>45916</v>
      </c>
      <c r="K297" s="27" t="n">
        <v>19023.57</v>
      </c>
      <c r="L297" s="21" t="n">
        <f aca="false">H297-J297</f>
        <v>-12</v>
      </c>
      <c r="M297" s="11" t="n">
        <f aca="false">K297*L297</f>
        <v>-228282.84</v>
      </c>
    </row>
    <row r="298" s="25" customFormat="true" ht="13.8" hidden="false" customHeight="false" outlineLevel="0" collapsed="false">
      <c r="A298" s="1"/>
      <c r="B298" s="1"/>
      <c r="C298" s="26" t="s">
        <v>365</v>
      </c>
      <c r="D298" s="22"/>
      <c r="E298" s="15" t="s">
        <v>372</v>
      </c>
      <c r="F298" s="15" t="s">
        <v>349</v>
      </c>
      <c r="G298" s="16" t="n">
        <v>45874</v>
      </c>
      <c r="H298" s="17" t="n">
        <f aca="false">G298+30</f>
        <v>45904</v>
      </c>
      <c r="I298" s="18" t="s">
        <v>52</v>
      </c>
      <c r="J298" s="19" t="n">
        <v>45916</v>
      </c>
      <c r="K298" s="27" t="n">
        <v>1147.32</v>
      </c>
      <c r="L298" s="21" t="n">
        <f aca="false">H298-J298</f>
        <v>-12</v>
      </c>
      <c r="M298" s="11" t="n">
        <f aca="false">K298*L298</f>
        <v>-13767.84</v>
      </c>
    </row>
    <row r="299" s="25" customFormat="true" ht="13.8" hidden="false" customHeight="false" outlineLevel="0" collapsed="false">
      <c r="A299" s="1"/>
      <c r="B299" s="1"/>
      <c r="C299" s="26" t="s">
        <v>376</v>
      </c>
      <c r="D299" s="22"/>
      <c r="E299" s="15" t="s">
        <v>465</v>
      </c>
      <c r="F299" s="15" t="s">
        <v>349</v>
      </c>
      <c r="G299" s="16" t="n">
        <v>45874</v>
      </c>
      <c r="H299" s="17" t="n">
        <f aca="false">G299+30</f>
        <v>45904</v>
      </c>
      <c r="I299" s="18" t="s">
        <v>52</v>
      </c>
      <c r="J299" s="19" t="n">
        <v>45916</v>
      </c>
      <c r="K299" s="27" t="n">
        <v>7340.66</v>
      </c>
      <c r="L299" s="21" t="n">
        <f aca="false">H299-J299</f>
        <v>-12</v>
      </c>
      <c r="M299" s="11" t="n">
        <f aca="false">K299*L299</f>
        <v>-88087.92</v>
      </c>
    </row>
    <row r="300" s="25" customFormat="true" ht="13.8" hidden="false" customHeight="false" outlineLevel="0" collapsed="false">
      <c r="A300" s="1"/>
      <c r="B300" s="1"/>
      <c r="C300" s="26" t="s">
        <v>376</v>
      </c>
      <c r="D300" s="22"/>
      <c r="E300" s="15" t="s">
        <v>466</v>
      </c>
      <c r="F300" s="15" t="s">
        <v>349</v>
      </c>
      <c r="G300" s="16" t="n">
        <v>45874</v>
      </c>
      <c r="H300" s="17" t="n">
        <f aca="false">G300+30</f>
        <v>45904</v>
      </c>
      <c r="I300" s="18" t="s">
        <v>52</v>
      </c>
      <c r="J300" s="19" t="n">
        <v>45916</v>
      </c>
      <c r="K300" s="27" t="n">
        <v>1054.41</v>
      </c>
      <c r="L300" s="21" t="n">
        <f aca="false">H300-J300</f>
        <v>-12</v>
      </c>
      <c r="M300" s="11" t="n">
        <f aca="false">K300*L300</f>
        <v>-12652.92</v>
      </c>
    </row>
    <row r="301" s="25" customFormat="true" ht="13.8" hidden="false" customHeight="false" outlineLevel="0" collapsed="false">
      <c r="A301" s="1"/>
      <c r="B301" s="1"/>
      <c r="C301" s="26" t="s">
        <v>375</v>
      </c>
      <c r="D301" s="28"/>
      <c r="E301" s="15" t="s">
        <v>336</v>
      </c>
      <c r="F301" s="15" t="s">
        <v>349</v>
      </c>
      <c r="G301" s="16" t="n">
        <v>45874</v>
      </c>
      <c r="H301" s="17" t="n">
        <f aca="false">G301+30</f>
        <v>45904</v>
      </c>
      <c r="I301" s="18" t="s">
        <v>52</v>
      </c>
      <c r="J301" s="19" t="n">
        <v>45916</v>
      </c>
      <c r="K301" s="27" t="n">
        <v>24293.51</v>
      </c>
      <c r="L301" s="21" t="n">
        <f aca="false">H301-J301</f>
        <v>-12</v>
      </c>
      <c r="M301" s="11" t="n">
        <f aca="false">K301*L301</f>
        <v>-291522.12</v>
      </c>
    </row>
    <row r="302" s="25" customFormat="true" ht="13.8" hidden="false" customHeight="false" outlineLevel="0" collapsed="false">
      <c r="A302" s="1"/>
      <c r="B302" s="1"/>
      <c r="C302" s="26" t="s">
        <v>379</v>
      </c>
      <c r="D302" s="28"/>
      <c r="E302" s="15" t="s">
        <v>47</v>
      </c>
      <c r="F302" s="15" t="s">
        <v>353</v>
      </c>
      <c r="G302" s="16" t="n">
        <v>45874</v>
      </c>
      <c r="H302" s="17" t="n">
        <f aca="false">G302+30</f>
        <v>45904</v>
      </c>
      <c r="I302" s="18" t="s">
        <v>52</v>
      </c>
      <c r="J302" s="19" t="n">
        <v>45916</v>
      </c>
      <c r="K302" s="27" t="n">
        <v>15366.7</v>
      </c>
      <c r="L302" s="21" t="n">
        <f aca="false">H302-J302</f>
        <v>-12</v>
      </c>
      <c r="M302" s="11" t="n">
        <f aca="false">K302*L302</f>
        <v>-184400.4</v>
      </c>
    </row>
    <row r="303" s="25" customFormat="true" ht="13.8" hidden="false" customHeight="false" outlineLevel="0" collapsed="false">
      <c r="A303" s="1"/>
      <c r="B303" s="1"/>
      <c r="C303" s="26" t="s">
        <v>364</v>
      </c>
      <c r="D303" s="28"/>
      <c r="E303" s="15" t="s">
        <v>299</v>
      </c>
      <c r="F303" s="15" t="s">
        <v>20</v>
      </c>
      <c r="G303" s="16" t="n">
        <v>45833</v>
      </c>
      <c r="H303" s="17" t="n">
        <f aca="false">G303+30</f>
        <v>45863</v>
      </c>
      <c r="I303" s="18" t="s">
        <v>52</v>
      </c>
      <c r="J303" s="19" t="n">
        <v>45916</v>
      </c>
      <c r="K303" s="27" t="n">
        <v>6779.61</v>
      </c>
      <c r="L303" s="21" t="n">
        <f aca="false">H303-J303</f>
        <v>-53</v>
      </c>
      <c r="M303" s="11" t="n">
        <f aca="false">K303*L303</f>
        <v>-359319.33</v>
      </c>
    </row>
    <row r="304" s="25" customFormat="true" ht="13.8" hidden="false" customHeight="false" outlineLevel="0" collapsed="false">
      <c r="A304" s="1"/>
      <c r="B304" s="1"/>
      <c r="C304" s="26" t="s">
        <v>401</v>
      </c>
      <c r="D304" s="28"/>
      <c r="E304" s="15" t="s">
        <v>402</v>
      </c>
      <c r="F304" s="15" t="s">
        <v>417</v>
      </c>
      <c r="G304" s="16" t="n">
        <v>45870</v>
      </c>
      <c r="H304" s="17" t="n">
        <f aca="false">G304+30</f>
        <v>45900</v>
      </c>
      <c r="I304" s="18" t="s">
        <v>52</v>
      </c>
      <c r="J304" s="19" t="n">
        <v>45916</v>
      </c>
      <c r="K304" s="27" t="n">
        <v>7030.62</v>
      </c>
      <c r="L304" s="21" t="n">
        <f aca="false">H304-J304</f>
        <v>-16</v>
      </c>
      <c r="M304" s="11" t="n">
        <f aca="false">K304*L304</f>
        <v>-112489.92</v>
      </c>
    </row>
    <row r="305" s="25" customFormat="true" ht="13.8" hidden="false" customHeight="false" outlineLevel="0" collapsed="false">
      <c r="A305" s="1"/>
      <c r="B305" s="1"/>
      <c r="C305" s="26" t="s">
        <v>401</v>
      </c>
      <c r="D305" s="28"/>
      <c r="E305" s="15" t="s">
        <v>467</v>
      </c>
      <c r="F305" s="15" t="s">
        <v>417</v>
      </c>
      <c r="G305" s="16" t="n">
        <v>45870</v>
      </c>
      <c r="H305" s="17" t="n">
        <f aca="false">G305+30</f>
        <v>45900</v>
      </c>
      <c r="I305" s="18" t="s">
        <v>52</v>
      </c>
      <c r="J305" s="19" t="n">
        <v>45916</v>
      </c>
      <c r="K305" s="27" t="n">
        <v>725.32</v>
      </c>
      <c r="L305" s="21" t="n">
        <f aca="false">H305-J305</f>
        <v>-16</v>
      </c>
      <c r="M305" s="11" t="n">
        <f aca="false">K305*L305</f>
        <v>-11605.12</v>
      </c>
    </row>
    <row r="306" s="25" customFormat="true" ht="13.8" hidden="false" customHeight="false" outlineLevel="0" collapsed="false">
      <c r="A306" s="1"/>
      <c r="B306" s="1"/>
      <c r="C306" s="26" t="s">
        <v>400</v>
      </c>
      <c r="D306" s="28"/>
      <c r="E306" s="15" t="s">
        <v>214</v>
      </c>
      <c r="F306" s="15" t="s">
        <v>300</v>
      </c>
      <c r="G306" s="16" t="n">
        <v>45860</v>
      </c>
      <c r="H306" s="17" t="n">
        <f aca="false">G306+30</f>
        <v>45890</v>
      </c>
      <c r="I306" s="18" t="s">
        <v>52</v>
      </c>
      <c r="J306" s="19" t="n">
        <v>45916</v>
      </c>
      <c r="K306" s="27" t="n">
        <v>1748.95</v>
      </c>
      <c r="L306" s="21" t="n">
        <f aca="false">H306-J306</f>
        <v>-26</v>
      </c>
      <c r="M306" s="11" t="n">
        <f aca="false">K306*L306</f>
        <v>-45472.7</v>
      </c>
    </row>
    <row r="307" s="25" customFormat="true" ht="13.8" hidden="false" customHeight="false" outlineLevel="0" collapsed="false">
      <c r="A307" s="1"/>
      <c r="B307" s="1"/>
      <c r="C307" s="13" t="s">
        <v>233</v>
      </c>
      <c r="D307" s="28"/>
      <c r="E307" s="15" t="s">
        <v>95</v>
      </c>
      <c r="F307" s="15" t="s">
        <v>468</v>
      </c>
      <c r="G307" s="16" t="n">
        <v>45911</v>
      </c>
      <c r="H307" s="17" t="n">
        <f aca="false">G307+30</f>
        <v>45941</v>
      </c>
      <c r="I307" s="18" t="n">
        <v>610</v>
      </c>
      <c r="J307" s="19" t="n">
        <v>45923</v>
      </c>
      <c r="K307" s="20" t="n">
        <v>54520.83</v>
      </c>
      <c r="L307" s="21" t="n">
        <f aca="false">H307-J307</f>
        <v>18</v>
      </c>
      <c r="M307" s="11" t="n">
        <f aca="false">K307*L307</f>
        <v>981374.94</v>
      </c>
    </row>
    <row r="308" s="25" customFormat="true" ht="13.8" hidden="false" customHeight="false" outlineLevel="0" collapsed="false">
      <c r="A308" s="1"/>
      <c r="B308" s="1"/>
      <c r="C308" s="13" t="s">
        <v>469</v>
      </c>
      <c r="D308" s="28"/>
      <c r="E308" s="15" t="s">
        <v>34</v>
      </c>
      <c r="F308" s="15" t="s">
        <v>470</v>
      </c>
      <c r="G308" s="16" t="n">
        <v>45845</v>
      </c>
      <c r="H308" s="17" t="n">
        <f aca="false">G308+30</f>
        <v>45875</v>
      </c>
      <c r="I308" s="18" t="n">
        <v>611</v>
      </c>
      <c r="J308" s="19" t="n">
        <v>45923</v>
      </c>
      <c r="K308" s="20" t="n">
        <v>919.22</v>
      </c>
      <c r="L308" s="21" t="n">
        <f aca="false">H308-J308</f>
        <v>-48</v>
      </c>
      <c r="M308" s="11" t="n">
        <f aca="false">K308*L308</f>
        <v>-44122.56</v>
      </c>
    </row>
    <row r="309" s="25" customFormat="true" ht="13.8" hidden="false" customHeight="false" outlineLevel="0" collapsed="false">
      <c r="A309" s="1"/>
      <c r="B309" s="1"/>
      <c r="C309" s="13" t="s">
        <v>18</v>
      </c>
      <c r="D309" s="28"/>
      <c r="E309" s="15" t="s">
        <v>91</v>
      </c>
      <c r="F309" s="15" t="s">
        <v>471</v>
      </c>
      <c r="G309" s="16" t="n">
        <v>45918</v>
      </c>
      <c r="H309" s="17" t="n">
        <f aca="false">G309+30</f>
        <v>45948</v>
      </c>
      <c r="I309" s="18" t="n">
        <v>612</v>
      </c>
      <c r="J309" s="19" t="n">
        <v>45923</v>
      </c>
      <c r="K309" s="20" t="n">
        <v>109719.97</v>
      </c>
      <c r="L309" s="21" t="n">
        <f aca="false">H309-J309</f>
        <v>25</v>
      </c>
      <c r="M309" s="11" t="n">
        <f aca="false">K309*L309</f>
        <v>2742999.25</v>
      </c>
    </row>
    <row r="310" s="25" customFormat="true" ht="13.8" hidden="false" customHeight="false" outlineLevel="0" collapsed="false">
      <c r="A310" s="1"/>
      <c r="B310" s="1"/>
      <c r="C310" s="13" t="s">
        <v>472</v>
      </c>
      <c r="D310" s="28"/>
      <c r="E310" s="15" t="s">
        <v>95</v>
      </c>
      <c r="F310" s="15" t="s">
        <v>468</v>
      </c>
      <c r="G310" s="16" t="n">
        <v>45911</v>
      </c>
      <c r="H310" s="17" t="n">
        <f aca="false">G310+30</f>
        <v>45941</v>
      </c>
      <c r="I310" s="18" t="n">
        <v>609</v>
      </c>
      <c r="J310" s="19" t="n">
        <v>45923</v>
      </c>
      <c r="K310" s="20" t="n">
        <v>172655.5</v>
      </c>
      <c r="L310" s="21" t="n">
        <f aca="false">H310-J310</f>
        <v>18</v>
      </c>
      <c r="M310" s="11" t="n">
        <f aca="false">K310*L310</f>
        <v>3107799</v>
      </c>
    </row>
    <row r="311" s="25" customFormat="true" ht="13.8" hidden="false" customHeight="false" outlineLevel="0" collapsed="false">
      <c r="A311" s="1"/>
      <c r="B311" s="1"/>
      <c r="C311" s="13" t="s">
        <v>473</v>
      </c>
      <c r="D311" s="28"/>
      <c r="E311" s="15" t="s">
        <v>474</v>
      </c>
      <c r="F311" s="15" t="s">
        <v>475</v>
      </c>
      <c r="G311" s="16" t="n">
        <v>45911</v>
      </c>
      <c r="H311" s="17" t="n">
        <f aca="false">G311+30</f>
        <v>45941</v>
      </c>
      <c r="I311" s="18" t="n">
        <v>614</v>
      </c>
      <c r="J311" s="19" t="n">
        <v>45924</v>
      </c>
      <c r="K311" s="20" t="n">
        <v>74822.61</v>
      </c>
      <c r="L311" s="21" t="n">
        <f aca="false">H311-J311</f>
        <v>17</v>
      </c>
      <c r="M311" s="11" t="n">
        <f aca="false">K311*L311</f>
        <v>1271984.37</v>
      </c>
    </row>
    <row r="312" s="25" customFormat="true" ht="13.8" hidden="false" customHeight="false" outlineLevel="0" collapsed="false">
      <c r="A312" s="1"/>
      <c r="B312" s="1"/>
      <c r="C312" s="13" t="s">
        <v>126</v>
      </c>
      <c r="D312" s="28"/>
      <c r="E312" s="15" t="s">
        <v>476</v>
      </c>
      <c r="F312" s="15" t="s">
        <v>477</v>
      </c>
      <c r="G312" s="16" t="n">
        <v>45922</v>
      </c>
      <c r="H312" s="17" t="n">
        <f aca="false">G312+30</f>
        <v>45952</v>
      </c>
      <c r="I312" s="18" t="n">
        <v>613</v>
      </c>
      <c r="J312" s="19" t="n">
        <v>45924</v>
      </c>
      <c r="K312" s="20" t="n">
        <v>589851.73</v>
      </c>
      <c r="L312" s="21" t="n">
        <f aca="false">H312-J312</f>
        <v>28</v>
      </c>
      <c r="M312" s="11" t="n">
        <f aca="false">K312*L312</f>
        <v>16515848.44</v>
      </c>
    </row>
    <row r="313" s="25" customFormat="true" ht="13.8" hidden="false" customHeight="false" outlineLevel="0" collapsed="false">
      <c r="A313" s="1"/>
      <c r="B313" s="1"/>
      <c r="C313" s="13" t="s">
        <v>478</v>
      </c>
      <c r="D313" s="28"/>
      <c r="E313" s="15" t="s">
        <v>95</v>
      </c>
      <c r="F313" s="15" t="s">
        <v>477</v>
      </c>
      <c r="G313" s="16" t="n">
        <v>45923</v>
      </c>
      <c r="H313" s="17" t="n">
        <f aca="false">G313+30</f>
        <v>45953</v>
      </c>
      <c r="I313" s="18" t="n">
        <v>622</v>
      </c>
      <c r="J313" s="19" t="n">
        <v>45926</v>
      </c>
      <c r="K313" s="20" t="n">
        <v>322700</v>
      </c>
      <c r="L313" s="21" t="n">
        <f aca="false">H313-J313</f>
        <v>27</v>
      </c>
      <c r="M313" s="11" t="n">
        <f aca="false">K313*L313</f>
        <v>8712900</v>
      </c>
    </row>
    <row r="314" s="25" customFormat="true" ht="13.8" hidden="false" customHeight="false" outlineLevel="0" collapsed="false">
      <c r="A314" s="1"/>
      <c r="B314" s="1"/>
      <c r="C314" s="13" t="s">
        <v>355</v>
      </c>
      <c r="D314" s="28"/>
      <c r="E314" s="15" t="s">
        <v>479</v>
      </c>
      <c r="F314" s="15" t="s">
        <v>480</v>
      </c>
      <c r="G314" s="16" t="n">
        <v>45924</v>
      </c>
      <c r="H314" s="17" t="n">
        <f aca="false">G314+30</f>
        <v>45954</v>
      </c>
      <c r="I314" s="18" t="n">
        <v>619</v>
      </c>
      <c r="J314" s="19" t="n">
        <v>45926</v>
      </c>
      <c r="K314" s="20" t="n">
        <v>10547.1</v>
      </c>
      <c r="L314" s="21" t="n">
        <f aca="false">H314-J314</f>
        <v>28</v>
      </c>
      <c r="M314" s="11" t="n">
        <f aca="false">K314*L314</f>
        <v>295318.8</v>
      </c>
    </row>
    <row r="315" s="25" customFormat="true" ht="13.8" hidden="false" customHeight="false" outlineLevel="0" collapsed="false">
      <c r="A315" s="1"/>
      <c r="B315" s="1"/>
      <c r="C315" s="13" t="s">
        <v>247</v>
      </c>
      <c r="D315" s="28"/>
      <c r="E315" s="15" t="s">
        <v>183</v>
      </c>
      <c r="F315" s="15" t="s">
        <v>481</v>
      </c>
      <c r="G315" s="16" t="n">
        <v>45894</v>
      </c>
      <c r="H315" s="17" t="n">
        <f aca="false">G315+30</f>
        <v>45924</v>
      </c>
      <c r="I315" s="18" t="n">
        <v>623</v>
      </c>
      <c r="J315" s="19" t="n">
        <v>45926</v>
      </c>
      <c r="K315" s="20" t="n">
        <v>128946.62</v>
      </c>
      <c r="L315" s="21" t="n">
        <f aca="false">H315-J315</f>
        <v>-2</v>
      </c>
      <c r="M315" s="11" t="n">
        <f aca="false">K315*L315</f>
        <v>-257893.24</v>
      </c>
    </row>
    <row r="316" s="25" customFormat="true" ht="13.8" hidden="false" customHeight="false" outlineLevel="0" collapsed="false">
      <c r="A316" s="1"/>
      <c r="B316" s="1"/>
      <c r="C316" s="13" t="s">
        <v>482</v>
      </c>
      <c r="D316" s="28"/>
      <c r="E316" s="15" t="s">
        <v>483</v>
      </c>
      <c r="F316" s="15" t="s">
        <v>480</v>
      </c>
      <c r="G316" s="16" t="n">
        <v>45923</v>
      </c>
      <c r="H316" s="17" t="n">
        <f aca="false">G316+30</f>
        <v>45953</v>
      </c>
      <c r="I316" s="18" t="n">
        <v>615</v>
      </c>
      <c r="J316" s="19" t="n">
        <v>45926</v>
      </c>
      <c r="K316" s="20" t="n">
        <v>141600</v>
      </c>
      <c r="L316" s="21" t="n">
        <f aca="false">H316-J316</f>
        <v>27</v>
      </c>
      <c r="M316" s="11" t="n">
        <f aca="false">K316*L316</f>
        <v>3823200</v>
      </c>
    </row>
    <row r="317" s="25" customFormat="true" ht="13.8" hidden="false" customHeight="false" outlineLevel="0" collapsed="false">
      <c r="A317" s="1"/>
      <c r="B317" s="1"/>
      <c r="C317" s="13" t="s">
        <v>484</v>
      </c>
      <c r="D317" s="28"/>
      <c r="E317" s="15" t="s">
        <v>183</v>
      </c>
      <c r="F317" s="15" t="s">
        <v>485</v>
      </c>
      <c r="G317" s="16" t="n">
        <v>45924</v>
      </c>
      <c r="H317" s="17" t="n">
        <f aca="false">G317+30</f>
        <v>45954</v>
      </c>
      <c r="I317" s="18" t="n">
        <v>618</v>
      </c>
      <c r="J317" s="19" t="n">
        <v>45926</v>
      </c>
      <c r="K317" s="20" t="n">
        <v>15212.15</v>
      </c>
      <c r="L317" s="21" t="n">
        <f aca="false">H317-J317</f>
        <v>28</v>
      </c>
      <c r="M317" s="11" t="n">
        <f aca="false">K317*L317</f>
        <v>425940.2</v>
      </c>
    </row>
    <row r="318" s="25" customFormat="true" ht="13.8" hidden="false" customHeight="false" outlineLevel="0" collapsed="false">
      <c r="A318" s="1"/>
      <c r="B318" s="1"/>
      <c r="C318" s="13" t="s">
        <v>140</v>
      </c>
      <c r="D318" s="28"/>
      <c r="E318" s="15" t="s">
        <v>16</v>
      </c>
      <c r="F318" s="15" t="s">
        <v>485</v>
      </c>
      <c r="G318" s="16" t="n">
        <v>45924</v>
      </c>
      <c r="H318" s="17" t="n">
        <f aca="false">G318+30</f>
        <v>45954</v>
      </c>
      <c r="I318" s="18" t="n">
        <v>617</v>
      </c>
      <c r="J318" s="19" t="n">
        <v>45926</v>
      </c>
      <c r="K318" s="20" t="n">
        <v>150006.78</v>
      </c>
      <c r="L318" s="21" t="n">
        <f aca="false">H318-J318</f>
        <v>28</v>
      </c>
      <c r="M318" s="11" t="n">
        <f aca="false">K318*L318</f>
        <v>4200189.84</v>
      </c>
    </row>
    <row r="319" s="25" customFormat="true" ht="13.8" hidden="false" customHeight="false" outlineLevel="0" collapsed="false">
      <c r="A319" s="1"/>
      <c r="B319" s="1"/>
      <c r="C319" s="13" t="s">
        <v>376</v>
      </c>
      <c r="D319" s="28"/>
      <c r="E319" s="15" t="s">
        <v>486</v>
      </c>
      <c r="F319" s="15" t="s">
        <v>487</v>
      </c>
      <c r="G319" s="16" t="n">
        <v>45715</v>
      </c>
      <c r="H319" s="17" t="n">
        <f aca="false">G319+30</f>
        <v>45745</v>
      </c>
      <c r="I319" s="18" t="n">
        <v>620</v>
      </c>
      <c r="J319" s="19" t="n">
        <v>45926</v>
      </c>
      <c r="K319" s="20" t="n">
        <v>32250.62</v>
      </c>
      <c r="L319" s="21" t="n">
        <f aca="false">H319-J319</f>
        <v>-181</v>
      </c>
      <c r="M319" s="11" t="n">
        <f aca="false">K319*L319</f>
        <v>-5837362.22</v>
      </c>
    </row>
    <row r="320" s="25" customFormat="true" ht="13.8" hidden="false" customHeight="false" outlineLevel="0" collapsed="false">
      <c r="A320" s="1"/>
      <c r="B320" s="1"/>
      <c r="C320" s="13" t="s">
        <v>488</v>
      </c>
      <c r="D320" s="28"/>
      <c r="E320" s="15" t="s">
        <v>34</v>
      </c>
      <c r="F320" s="15" t="s">
        <v>489</v>
      </c>
      <c r="G320" s="16" t="n">
        <v>45917</v>
      </c>
      <c r="H320" s="17" t="n">
        <f aca="false">G320+30</f>
        <v>45947</v>
      </c>
      <c r="I320" s="18" t="n">
        <v>624</v>
      </c>
      <c r="J320" s="19" t="n">
        <v>45930</v>
      </c>
      <c r="K320" s="20" t="n">
        <v>10688</v>
      </c>
      <c r="L320" s="21" t="n">
        <f aca="false">H320-J320</f>
        <v>17</v>
      </c>
      <c r="M320" s="11" t="n">
        <f aca="false">K320*L320</f>
        <v>181696</v>
      </c>
    </row>
    <row r="321" s="25" customFormat="true" ht="13.8" hidden="false" customHeight="false" outlineLevel="0" collapsed="false">
      <c r="A321" s="1"/>
      <c r="B321" s="1"/>
      <c r="C321" s="13" t="s">
        <v>77</v>
      </c>
      <c r="D321" s="28"/>
      <c r="E321" s="15" t="s">
        <v>240</v>
      </c>
      <c r="F321" s="15" t="s">
        <v>430</v>
      </c>
      <c r="G321" s="16" t="n">
        <v>45874</v>
      </c>
      <c r="H321" s="17" t="n">
        <f aca="false">G321+30</f>
        <v>45904</v>
      </c>
      <c r="I321" s="18" t="n">
        <v>625</v>
      </c>
      <c r="J321" s="19" t="n">
        <v>45930</v>
      </c>
      <c r="K321" s="20" t="n">
        <v>13797.33</v>
      </c>
      <c r="L321" s="21" t="n">
        <f aca="false">H321-J321</f>
        <v>-26</v>
      </c>
      <c r="M321" s="11" t="n">
        <f aca="false">K321*L321</f>
        <v>-358730.58</v>
      </c>
    </row>
    <row r="322" s="25" customFormat="true" ht="12.8" hidden="false" customHeight="false" outlineLevel="0" collapsed="false">
      <c r="A322" s="1"/>
      <c r="B322" s="1"/>
      <c r="C322" s="29"/>
      <c r="D322" s="2"/>
      <c r="E322" s="1"/>
      <c r="F322" s="1"/>
      <c r="G322" s="1"/>
      <c r="H322" s="1"/>
      <c r="I322" s="1"/>
      <c r="J322" s="1"/>
      <c r="K322" s="30" t="n">
        <f aca="false">SUM(K3:K321)</f>
        <v>7499050.85</v>
      </c>
      <c r="L322" s="31"/>
      <c r="M322" s="30" t="n">
        <f aca="false">SUM(M3:M321)</f>
        <v>72187282.43</v>
      </c>
    </row>
    <row r="323" s="25" customFormat="true" ht="13.8" hidden="false" customHeight="false" outlineLevel="0" collapsed="false">
      <c r="A323" s="1"/>
      <c r="B323" s="1"/>
      <c r="C323" s="29"/>
      <c r="D323" s="2"/>
      <c r="E323" s="1"/>
      <c r="F323" s="1"/>
      <c r="G323" s="1"/>
      <c r="H323" s="1"/>
      <c r="I323" s="1"/>
      <c r="J323" s="1"/>
      <c r="K323" s="32" t="s">
        <v>490</v>
      </c>
      <c r="L323" s="32"/>
      <c r="M323" s="33" t="n">
        <f aca="false">M322/K322</f>
        <v>9.62618921699938</v>
      </c>
    </row>
    <row r="324" s="25" customFormat="true" ht="12.8" hidden="false" customHeight="false" outlineLevel="0" collapsed="false">
      <c r="A324" s="1"/>
      <c r="B324" s="1"/>
      <c r="C324" s="29"/>
      <c r="D324" s="2"/>
      <c r="E324" s="1"/>
      <c r="F324" s="1"/>
      <c r="G324" s="1"/>
      <c r="H324" s="1"/>
      <c r="I324" s="1"/>
      <c r="J324" s="1"/>
      <c r="K324" s="1"/>
      <c r="L324" s="1"/>
      <c r="M324" s="1"/>
    </row>
    <row r="325" s="25" customFormat="true" ht="12.8" hidden="false" customHeight="false" outlineLevel="0" collapsed="false">
      <c r="A325" s="1"/>
      <c r="B325" s="1"/>
      <c r="C325" s="29"/>
      <c r="D325" s="2"/>
      <c r="E325" s="1"/>
      <c r="F325" s="1"/>
      <c r="G325" s="1"/>
      <c r="H325" s="1"/>
      <c r="I325" s="1"/>
      <c r="J325" s="1"/>
      <c r="K325" s="1"/>
      <c r="L325" s="1"/>
      <c r="M325" s="1"/>
    </row>
    <row r="326" s="25" customFormat="true" ht="12.8" hidden="false" customHeight="false" outlineLevel="0" collapsed="false">
      <c r="A326" s="1"/>
      <c r="B326" s="1"/>
      <c r="C326" s="29"/>
      <c r="D326" s="2"/>
      <c r="E326" s="1"/>
      <c r="F326" s="1"/>
      <c r="G326" s="1"/>
      <c r="H326" s="1"/>
      <c r="I326" s="1"/>
      <c r="J326" s="1"/>
      <c r="K326" s="1"/>
      <c r="L326" s="1"/>
      <c r="M326" s="1"/>
    </row>
    <row r="327" s="25" customFormat="true" ht="12.8" hidden="false" customHeight="false" outlineLevel="0" collapsed="false">
      <c r="A327" s="1"/>
      <c r="B327" s="1"/>
      <c r="C327" s="29"/>
      <c r="D327" s="2"/>
      <c r="E327" s="1"/>
      <c r="F327" s="1"/>
      <c r="G327" s="1"/>
      <c r="H327" s="1"/>
      <c r="I327" s="1"/>
      <c r="J327" s="1"/>
      <c r="K327" s="1"/>
      <c r="L327" s="1"/>
      <c r="M327" s="1"/>
    </row>
    <row r="328" s="25" customFormat="true" ht="12.8" hidden="false" customHeight="false" outlineLevel="0" collapsed="false">
      <c r="A328" s="1"/>
      <c r="B328" s="1"/>
      <c r="C328" s="29"/>
      <c r="D328" s="2"/>
      <c r="E328" s="1"/>
      <c r="F328" s="1"/>
      <c r="G328" s="1"/>
      <c r="H328" s="1"/>
      <c r="I328" s="1"/>
      <c r="J328" s="1"/>
      <c r="K328" s="1"/>
      <c r="L328" s="1"/>
      <c r="M328" s="1"/>
    </row>
    <row r="329" s="25" customFormat="true" ht="12.8" hidden="false" customHeight="false" outlineLevel="0" collapsed="false">
      <c r="A329" s="1"/>
      <c r="B329" s="1"/>
      <c r="C329" s="29"/>
      <c r="D329" s="2"/>
      <c r="E329" s="1"/>
      <c r="F329" s="1"/>
      <c r="G329" s="1"/>
      <c r="H329" s="1"/>
      <c r="I329" s="1"/>
      <c r="J329" s="1"/>
      <c r="K329" s="1"/>
      <c r="L329" s="1"/>
      <c r="M329" s="1"/>
    </row>
    <row r="330" s="25" customFormat="true" ht="12.8" hidden="false" customHeight="false" outlineLevel="0" collapsed="false">
      <c r="A330" s="1"/>
      <c r="B330" s="1"/>
      <c r="C330" s="29"/>
      <c r="D330" s="2"/>
      <c r="E330" s="1"/>
      <c r="F330" s="1"/>
      <c r="G330" s="1"/>
      <c r="H330" s="1"/>
      <c r="I330" s="1"/>
      <c r="J330" s="1"/>
      <c r="K330" s="1"/>
      <c r="L330" s="1"/>
      <c r="M330" s="1"/>
    </row>
    <row r="331" s="25" customFormat="true" ht="12.8" hidden="false" customHeight="false" outlineLevel="0" collapsed="false">
      <c r="A331" s="1"/>
      <c r="B331" s="1"/>
      <c r="C331" s="29"/>
      <c r="D331" s="2"/>
      <c r="E331" s="1"/>
      <c r="F331" s="1"/>
      <c r="G331" s="1"/>
      <c r="H331" s="1"/>
      <c r="I331" s="1"/>
      <c r="J331" s="1"/>
      <c r="K331" s="1"/>
      <c r="L331" s="1"/>
      <c r="M331" s="1"/>
    </row>
    <row r="332" s="25" customFormat="true" ht="12.8" hidden="false" customHeight="false" outlineLevel="0" collapsed="false">
      <c r="A332" s="1"/>
      <c r="B332" s="1"/>
      <c r="C332" s="29"/>
      <c r="D332" s="2"/>
      <c r="E332" s="1"/>
      <c r="F332" s="1"/>
      <c r="G332" s="1"/>
      <c r="H332" s="1"/>
      <c r="I332" s="1"/>
      <c r="J332" s="1"/>
      <c r="K332" s="1"/>
      <c r="L332" s="1"/>
      <c r="M332" s="1"/>
    </row>
    <row r="333" s="25" customFormat="true" ht="12.8" hidden="false" customHeight="false" outlineLevel="0" collapsed="false">
      <c r="A333" s="1"/>
      <c r="B333" s="1"/>
      <c r="C333" s="29"/>
      <c r="D333" s="2"/>
      <c r="E333" s="1"/>
      <c r="F333" s="1"/>
      <c r="G333" s="1"/>
      <c r="H333" s="1"/>
      <c r="I333" s="1"/>
      <c r="J333" s="1"/>
      <c r="K333" s="1"/>
      <c r="L333" s="1"/>
      <c r="M333" s="1"/>
    </row>
    <row r="334" s="25" customFormat="true" ht="12.8" hidden="false" customHeight="false" outlineLevel="0" collapsed="false">
      <c r="A334" s="1"/>
      <c r="B334" s="1"/>
      <c r="C334" s="29"/>
      <c r="D334" s="2"/>
      <c r="E334" s="1"/>
      <c r="F334" s="1"/>
      <c r="G334" s="1"/>
      <c r="H334" s="1"/>
      <c r="I334" s="1"/>
      <c r="J334" s="1"/>
      <c r="K334" s="1"/>
      <c r="L334" s="1"/>
      <c r="M334" s="1"/>
    </row>
    <row r="335" s="25" customFormat="true" ht="12.8" hidden="false" customHeight="false" outlineLevel="0" collapsed="false">
      <c r="A335" s="1"/>
      <c r="B335" s="1"/>
      <c r="C335" s="29"/>
      <c r="D335" s="2"/>
      <c r="E335" s="1"/>
      <c r="F335" s="1"/>
      <c r="G335" s="1"/>
      <c r="H335" s="1"/>
      <c r="I335" s="1"/>
      <c r="J335" s="1"/>
      <c r="K335" s="1"/>
      <c r="L335" s="1"/>
      <c r="M335" s="1"/>
    </row>
    <row r="336" s="25" customFormat="true" ht="12.8" hidden="false" customHeight="fals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</row>
    <row r="337" s="25" customFormat="true" ht="12.8" hidden="false" customHeight="fals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</row>
    <row r="338" s="25" customFormat="true" ht="12.8" hidden="false" customHeight="fals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</row>
    <row r="339" s="25" customFormat="true" ht="12.8" hidden="false" customHeight="fals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</row>
    <row r="340" s="25" customFormat="true" ht="12.8" hidden="false" customHeight="fals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</row>
    <row r="341" s="25" customFormat="true" ht="12.8" hidden="false" customHeight="fals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</row>
    <row r="342" s="25" customFormat="true" ht="12.8" hidden="false" customHeight="fals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</row>
    <row r="343" s="25" customFormat="true" ht="12.8" hidden="false" customHeight="fals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</row>
    <row r="344" s="25" customFormat="true" ht="12.8" hidden="false" customHeight="fals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</row>
    <row r="345" s="34" customFormat="true" ht="12.8" hidden="false" customHeight="fals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</row>
    <row r="346" s="34" customFormat="true" ht="12.8" hidden="false" customHeight="fals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</row>
    <row r="347" s="34" customFormat="true" ht="12.8" hidden="false" customHeight="fals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</row>
    <row r="348" s="34" customFormat="true" ht="12.8" hidden="false" customHeight="fals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</row>
    <row r="349" s="34" customFormat="true" ht="12.8" hidden="false" customHeight="fals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</row>
    <row r="350" s="34" customFormat="true" ht="12.8" hidden="false" customHeight="fals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</row>
    <row r="351" s="34" customFormat="true" ht="12.8" hidden="false" customHeight="fals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</row>
    <row r="352" s="34" customFormat="true" ht="12.8" hidden="false" customHeight="fals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</row>
    <row r="353" s="34" customFormat="true" ht="12.8" hidden="false" customHeight="fals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</row>
    <row r="354" s="34" customFormat="true" ht="12.8" hidden="false" customHeight="fals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</row>
    <row r="355" s="34" customFormat="true" ht="12.8" hidden="false" customHeight="fals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</row>
    <row r="356" s="34" customFormat="true" ht="12.8" hidden="false" customHeight="fals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</row>
    <row r="357" s="34" customFormat="true" ht="12.8" hidden="false" customHeight="fals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</row>
    <row r="358" s="34" customFormat="true" ht="12.8" hidden="false" customHeight="fals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</row>
    <row r="359" s="34" customFormat="true" ht="12.8" hidden="false" customHeight="fals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</row>
    <row r="360" s="34" customFormat="true" ht="12.8" hidden="false" customHeight="fals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</row>
    <row r="361" s="34" customFormat="true" ht="12.8" hidden="false" customHeight="fals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</row>
    <row r="362" s="34" customFormat="true" ht="12.8" hidden="false" customHeight="fals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</row>
    <row r="363" s="34" customFormat="true" ht="12.8" hidden="false" customHeight="fals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</row>
    <row r="364" s="34" customFormat="true" ht="12.8" hidden="false" customHeight="fals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</row>
    <row r="365" s="34" customFormat="true" ht="12.8" hidden="false" customHeight="fals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</row>
    <row r="366" s="34" customFormat="true" ht="12.8" hidden="false" customHeight="fals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</row>
    <row r="367" s="34" customFormat="true" ht="12.8" hidden="false" customHeight="false" outlineLevel="0" collapsed="false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</row>
    <row r="368" s="34" customFormat="true" ht="12.8" hidden="false" customHeight="false" outlineLevel="0" collapsed="false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</row>
    <row r="369" s="34" customFormat="true" ht="12.8" hidden="false" customHeight="false" outlineLevel="0" collapsed="false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</row>
    <row r="370" s="34" customFormat="true" ht="12.8" hidden="false" customHeight="false" outlineLevel="0" collapsed="false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</row>
    <row r="371" s="34" customFormat="true" ht="12.8" hidden="false" customHeight="false" outlineLevel="0" collapsed="false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</row>
    <row r="372" s="34" customFormat="true" ht="12.8" hidden="false" customHeight="false" outlineLevel="0" collapsed="false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</row>
    <row r="373" s="34" customFormat="true" ht="12.8" hidden="false" customHeight="false" outlineLevel="0" collapsed="false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</row>
    <row r="374" s="34" customFormat="true" ht="12.8" hidden="false" customHeight="false" outlineLevel="0" collapsed="false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</row>
    <row r="375" s="34" customFormat="true" ht="12.8" hidden="false" customHeight="false" outlineLevel="0" collapsed="false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</row>
    <row r="376" s="34" customFormat="true" ht="12.8" hidden="false" customHeight="false" outlineLevel="0" collapsed="false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</row>
    <row r="377" s="34" customFormat="true" ht="12.8" hidden="false" customHeight="false" outlineLevel="0" collapsed="false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</row>
    <row r="378" s="34" customFormat="true" ht="12.8" hidden="false" customHeight="false" outlineLevel="0" collapsed="false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</row>
    <row r="379" s="34" customFormat="true" ht="12.8" hidden="false" customHeight="false" outlineLevel="0" collapsed="false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</row>
    <row r="380" s="34" customFormat="true" ht="12.8" hidden="false" customHeight="false" outlineLevel="0" collapsed="false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</row>
    <row r="381" s="34" customFormat="true" ht="12.8" hidden="false" customHeight="false" outlineLevel="0" collapsed="false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</row>
    <row r="382" s="34" customFormat="true" ht="12.8" hidden="false" customHeight="false" outlineLevel="0" collapsed="false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</row>
    <row r="383" s="34" customFormat="true" ht="12.8" hidden="false" customHeight="false" outlineLevel="0" collapsed="false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</row>
    <row r="384" s="34" customFormat="true" ht="12.8" hidden="false" customHeight="false" outlineLevel="0" collapsed="false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</row>
    <row r="385" s="34" customFormat="true" ht="12.8" hidden="false" customHeight="false" outlineLevel="0" collapsed="false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</row>
    <row r="386" s="34" customFormat="true" ht="12.8" hidden="false" customHeight="false" outlineLevel="0" collapsed="false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</row>
    <row r="387" s="34" customFormat="true" ht="12.8" hidden="false" customHeight="false" outlineLevel="0" collapsed="false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</row>
    <row r="388" s="34" customFormat="true" ht="12.8" hidden="false" customHeight="false" outlineLevel="0" collapsed="false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</row>
    <row r="389" s="34" customFormat="true" ht="12.8" hidden="false" customHeight="fals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</row>
    <row r="390" s="34" customFormat="true" ht="12.8" hidden="false" customHeight="fals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</row>
    <row r="391" s="34" customFormat="true" ht="12.8" hidden="false" customHeight="fals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</row>
    <row r="392" s="34" customFormat="true" ht="12.8" hidden="false" customHeight="fals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</row>
    <row r="393" s="34" customFormat="true" ht="12.8" hidden="false" customHeight="fals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</row>
    <row r="394" s="34" customFormat="true" ht="12.8" hidden="false" customHeight="fals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</row>
    <row r="395" s="34" customFormat="true" ht="12.8" hidden="false" customHeight="fals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</row>
    <row r="396" s="34" customFormat="true" ht="12.8" hidden="false" customHeight="fals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</row>
    <row r="397" s="34" customFormat="true" ht="12.8" hidden="false" customHeight="fals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</row>
    <row r="398" s="34" customFormat="true" ht="12.8" hidden="false" customHeight="fals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</row>
    <row r="399" s="34" customFormat="true" ht="12.8" hidden="false" customHeight="fals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</row>
    <row r="400" s="34" customFormat="true" ht="12.8" hidden="false" customHeight="fals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</row>
  </sheetData>
  <autoFilter ref="B1:M302"/>
  <mergeCells count="1">
    <mergeCell ref="K323:L323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3191</TotalTime>
  <Application>LibreOffice/7.4.3.2$Windows_X86_64 LibreOffice_project/1048a8393ae2eeec98dff31b5c133c5f1d08b890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2022-12-09T15:09:57Z</dcterms:created>
  <dc:creator>Francesco Maduri</dc:creator>
  <dc:description/>
  <dc:language>it-IT</dc:language>
  <cp:lastModifiedBy/>
  <cp:lastPrinted>2025-10-15T14:31:18Z</cp:lastPrinted>
  <dcterms:modified xsi:type="dcterms:W3CDTF">2025-10-15T14:31:48Z</dcterms:modified>
  <cp:revision>143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