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TP 4 trimestre" sheetId="1" state="visible" r:id="rId2"/>
  </sheets>
  <definedNames>
    <definedName function="false" hidden="false" localSheetId="0" name="_xlnm.Print_Area" vbProcedure="false">'ITP 4 trimestre'!$C$1:$M$340</definedName>
    <definedName function="false" hidden="false" localSheetId="0" name="_xlnm.Print_Titles" vbProcedure="false">'ITP 4 trimestre'!$1:$1</definedName>
    <definedName function="false" hidden="true" localSheetId="0" name="_xlnm._FilterDatabase" vbProcedure="false">'ITP 4 trimestre'!$C$2:$M$340</definedName>
    <definedName function="false" hidden="false" localSheetId="0" name="_xlnm.Print_Titles" vbProcedure="false">'ITP 4 trimestre'!$2:$2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<sst xmlns="http://schemas.openxmlformats.org/spreadsheetml/2006/main" count="1693" uniqueCount="760">
  <si>
    <t xml:space="preserve">INDICATORE di TEMPESTIVITA' dei PAGAMENTI  4 TRIMESTRE 2024</t>
  </si>
  <si>
    <t xml:space="preserve">Fornitore</t>
  </si>
  <si>
    <t xml:space="preserve">numero fattura</t>
  </si>
  <si>
    <t xml:space="preserve">data emissione fattura</t>
  </si>
  <si>
    <t xml:space="preserve">data Prot.</t>
  </si>
  <si>
    <t xml:space="preserve">data scadenza pagamento</t>
  </si>
  <si>
    <t xml:space="preserve">numero mandato</t>
  </si>
  <si>
    <t xml:space="preserve">data effettivo pagamento</t>
  </si>
  <si>
    <t xml:space="preserve">importo</t>
  </si>
  <si>
    <t xml:space="preserve">Giorni ritardo/anticipo</t>
  </si>
  <si>
    <t xml:space="preserve">coefficiente</t>
  </si>
  <si>
    <t xml:space="preserve">NARDI GIUSEPPE/IIT18W0303216201010000004856/CRO:56213503204</t>
  </si>
  <si>
    <t xml:space="preserve">NARDI GIUSEPPE</t>
  </si>
  <si>
    <t xml:space="preserve">FT N. 22 DEL 01.10.2024 - COMP SA PARTE VARIABILE OBV III TRIM 24 OLTRERS - ART 3 CONTR</t>
  </si>
  <si>
    <t xml:space="preserve">FT N. 22</t>
  </si>
  <si>
    <t xml:space="preserve">01.10.2024</t>
  </si>
  <si>
    <t xml:space="preserve">6/1023/4</t>
  </si>
  <si>
    <t xml:space="preserve">Pagamento Erario</t>
  </si>
  <si>
    <t xml:space="preserve">SIGECO ENGINEERING S.R.L./IIT69T0306981598100000000925/CRO:56214170508</t>
  </si>
  <si>
    <t xml:space="preserve">SIGECO ENGINEERING S.R.L.</t>
  </si>
  <si>
    <t xml:space="preserve">FT N. 64 DEL 10.07.2024 - SERV PROGETTAZIONE - 18IR501 - DC 604-24</t>
  </si>
  <si>
    <t xml:space="preserve">FT N. 64</t>
  </si>
  <si>
    <t xml:space="preserve">10.07.2024</t>
  </si>
  <si>
    <t xml:space="preserve">8/1203/12</t>
  </si>
  <si>
    <t xml:space="preserve">SERRA CASSANO LUIGI/IIT56V0100580690000000002241/CRO:56214170710</t>
  </si>
  <si>
    <t xml:space="preserve">SERRA CASSANO LUIGI</t>
  </si>
  <si>
    <t xml:space="preserve">FT N. 1 DEL 01.08.2024 - SERV PROGETTAZIONE - 18IR501 - DC 604-24</t>
  </si>
  <si>
    <t xml:space="preserve">FT N. 1</t>
  </si>
  <si>
    <t xml:space="preserve">01.08.2024</t>
  </si>
  <si>
    <t xml:space="preserve">GABRIELE GIANNI/IIT03F0306905742100000010129/CRO:56214170811</t>
  </si>
  <si>
    <t xml:space="preserve">GABRIELE GIANNI</t>
  </si>
  <si>
    <t xml:space="preserve">FT N. 2 DEL 23.09.2024 - SERVIZI PROGETTAZIONE - 18IR501 - DC 604-24</t>
  </si>
  <si>
    <t xml:space="preserve">FT N. 2</t>
  </si>
  <si>
    <t xml:space="preserve">23.09.2024</t>
  </si>
  <si>
    <t xml:space="preserve">GENCARELLI ROSANNA/IIT38X0306905742100000010116/CRO:56214170912</t>
  </si>
  <si>
    <t xml:space="preserve">GENCARELLI ROSANNA</t>
  </si>
  <si>
    <t xml:space="preserve">FT N. 11 DEL 23.07.2024 - SERV PROGETTAZIONE - 18IR501 - DC 604-24</t>
  </si>
  <si>
    <t xml:space="preserve">FT N. 11</t>
  </si>
  <si>
    <t xml:space="preserve">23.07.2024</t>
  </si>
  <si>
    <t xml:space="preserve">CARUSO PASQUALE/IIT64L0303280980010000004086/CRO:56214171101</t>
  </si>
  <si>
    <t xml:space="preserve">CARUSO PASQUALE</t>
  </si>
  <si>
    <t xml:space="preserve">FT N. 9 DEL 20.09.2024 - SERV GEOLOGICI - 18IR501 - DC 604-24</t>
  </si>
  <si>
    <t xml:space="preserve">FT N. 9 </t>
  </si>
  <si>
    <t xml:space="preserve">20.09.2024</t>
  </si>
  <si>
    <t xml:space="preserve">MARTUCCI ANGELO/IIT40F3608105138228929628939/CRO:56214969112</t>
  </si>
  <si>
    <t xml:space="preserve">MARTUCCI ANGELO</t>
  </si>
  <si>
    <t xml:space="preserve">RIC COMP PROF DEL 24.05.2024 - SORV ARCHEOLOGICA - CS090 - DC 605-24</t>
  </si>
  <si>
    <t xml:space="preserve">RIC COMP PROF </t>
  </si>
  <si>
    <t xml:space="preserve">24.05.2024</t>
  </si>
  <si>
    <t xml:space="preserve">BORSANI ALBERTO/IIT33I0306234210000001430716/CRO:56214969402</t>
  </si>
  <si>
    <t xml:space="preserve">BORSANI ALBERTO</t>
  </si>
  <si>
    <t xml:space="preserve">FT N. 8 DEL  - SALDO DL - 18IR236 - DC 610-24</t>
  </si>
  <si>
    <t xml:space="preserve">FT N. 8</t>
  </si>
  <si>
    <t xml:space="preserve">08.04.2024</t>
  </si>
  <si>
    <t xml:space="preserve">FT N. 8 DEL 08.04.2024 - SALDO DL - 18IR236 - DC 610-24</t>
  </si>
  <si>
    <t xml:space="preserve">MADEO SIMONE GIOSUE/IIT38O0538716200000043070605/CRO:56214969604</t>
  </si>
  <si>
    <t xml:space="preserve">MADEO SIMONE GIOSUE</t>
  </si>
  <si>
    <t xml:space="preserve">FT N. 36-24 MENO NC 38-24 - SALD O SORV ARCHEOLOGICA - 18IR236 - DC610-24</t>
  </si>
  <si>
    <t xml:space="preserve">FT N. 36</t>
  </si>
  <si>
    <t xml:space="preserve">02.07.2024</t>
  </si>
  <si>
    <t xml:space="preserve">COLGEMA GROUP S.R.L./IIT75L0538775830000000212493/CRO:56214969705</t>
  </si>
  <si>
    <t xml:space="preserve">COLGEMA GROUP S.R.L.</t>
  </si>
  <si>
    <t xml:space="preserve">FT N. 43 DEL 25.07.2024 - LAV COMPLEMENTARI - 18IR236 - DC 610-24</t>
  </si>
  <si>
    <t xml:space="preserve">FT N. 43</t>
  </si>
  <si>
    <t xml:space="preserve">25.07.2024</t>
  </si>
  <si>
    <t xml:space="preserve">FORCINITI ALESSANDRA/IIT47V0306922504100000069057/CRO:56214969907</t>
  </si>
  <si>
    <t xml:space="preserve">FORCINITI ALESSANDRA</t>
  </si>
  <si>
    <t xml:space="preserve">FT N. 13 DEL 17.09.2024 - ANTIC. 20 SERV INGEGN - 18IR590 - DC 612-24</t>
  </si>
  <si>
    <t xml:space="preserve">FT N. 13</t>
  </si>
  <si>
    <t xml:space="preserve"> 17.09.2024</t>
  </si>
  <si>
    <t xml:space="preserve">STUDIO TECNICO ASSOCIATO EDISO/IIT59S0709122200000000001998/CRO:56214970008</t>
  </si>
  <si>
    <t xml:space="preserve">STUDIO TECNICO ASSOCIATO EDISO</t>
  </si>
  <si>
    <t xml:space="preserve">FT N. 15 DEL 02.09.2024 - DL E CSE AL I SAL - 18IR933 - DC 613-24</t>
  </si>
  <si>
    <t xml:space="preserve">FT N. 15</t>
  </si>
  <si>
    <t xml:space="preserve">02.09.2024</t>
  </si>
  <si>
    <t xml:space="preserve">ALBANESE GIOVANNI/IIT78O0538742780000043036126/CRO:56214970311</t>
  </si>
  <si>
    <t xml:space="preserve">ALBANESE GIOVANNI</t>
  </si>
  <si>
    <t xml:space="preserve">FT N. 26 DEL 04.09.2024 - PROG DEF ESEC E CSP E AGGIOR PREZZI - CS096 -DC 617-24</t>
  </si>
  <si>
    <t xml:space="preserve">FT N. 26</t>
  </si>
  <si>
    <t xml:space="preserve">04.09.2024</t>
  </si>
  <si>
    <t xml:space="preserve">DONATO EUGENIO/IIT86L0103042840000004455950/CRO:56214970500</t>
  </si>
  <si>
    <t xml:space="preserve">DONATO EUGENIO</t>
  </si>
  <si>
    <t xml:space="preserve">FT N. 32 DEL 16.09.2024 - PROG DEF ESEC CSP E AGGIOR PREZZI - CS096 - DC617-24</t>
  </si>
  <si>
    <t xml:space="preserve">FT N. 32</t>
  </si>
  <si>
    <t xml:space="preserve">16.09.2024</t>
  </si>
  <si>
    <t xml:space="preserve">FAZZOLARI FRANCESCO/IIT34G0760116300000004680713/CRO:56214970702</t>
  </si>
  <si>
    <t xml:space="preserve">FAZZOLARI FRANCESCO</t>
  </si>
  <si>
    <t xml:space="preserve">FT N. 7 DEL 18.09.2024 - PROG DEF ESEC CSP E AGGIOR PREZZI - CS096 - DC617-24</t>
  </si>
  <si>
    <t xml:space="preserve">FT N. 7</t>
  </si>
  <si>
    <t xml:space="preserve">18.09.2024</t>
  </si>
  <si>
    <t xml:space="preserve">ACQUINO ROCCO/IIT04K0538781520000003089944/CRO:56214970904</t>
  </si>
  <si>
    <t xml:space="preserve">ACQUINO ROCCO</t>
  </si>
  <si>
    <t xml:space="preserve">FT N. 38 DEL 19.09.2024 - PROG DEF ESEC CSP E AGGIOR PREZZI - CS096 - DC617-24</t>
  </si>
  <si>
    <t xml:space="preserve">FT N. 38</t>
  </si>
  <si>
    <t xml:space="preserve">19.09.2024</t>
  </si>
  <si>
    <t xml:space="preserve">GIOVINAZZO DOMENICO/IIT27P0760116300001022758567/CRO:56214971106</t>
  </si>
  <si>
    <t xml:space="preserve">GIOVINAZZO DOMENICO</t>
  </si>
  <si>
    <t xml:space="preserve">FT N. 10 DEL 19.09.2024 - PROG DEF ESEC CSP E AGGIOR PREZZI - CS096 - DC617-24</t>
  </si>
  <si>
    <t xml:space="preserve">FT N. 10</t>
  </si>
  <si>
    <t xml:space="preserve">MARCELLI ANGELA MARIA F.SCA/IIT38P0538780851000000825309/CRO:56214971510</t>
  </si>
  <si>
    <t xml:space="preserve">MARCELLI ANGELA MARIA F.SCA</t>
  </si>
  <si>
    <t xml:space="preserve">FT N. 16 DEL 19.09.2024 - PROG DEF ESEC CSP E AGGIORN PRZZI - CS096 - DC617-24</t>
  </si>
  <si>
    <t xml:space="preserve">FT N. 16</t>
  </si>
  <si>
    <t xml:space="preserve">LAVORI STRADALI SRL/IIT93B0303222200010000007788/CRO:56217422111</t>
  </si>
  <si>
    <t xml:space="preserve">LAVORI STRADALI SRL</t>
  </si>
  <si>
    <t xml:space="preserve">FT N. 2-23 DEL 27.09.2024 - II SAL LAVORI - 18IR910 - DC 625-24</t>
  </si>
  <si>
    <t xml:space="preserve">FT N. 2-23</t>
  </si>
  <si>
    <t xml:space="preserve"> 27.09.2024</t>
  </si>
  <si>
    <t xml:space="preserve">GAECO SERVICE SRL/IIT19Q0538742040000003323732/CRO:56217422300</t>
  </si>
  <si>
    <t xml:space="preserve">GAECO SERVICE SRL</t>
  </si>
  <si>
    <t xml:space="preserve">FT N. 8 DEL 28.09.2024 - ANTIC. 20 LAVORI - 18IR476 - DC 629-24</t>
  </si>
  <si>
    <t xml:space="preserve">28.09.2024</t>
  </si>
  <si>
    <t xml:space="preserve">NUSDEO VITO/IIT40N0538542834CC2680001808/CRO:56217422704</t>
  </si>
  <si>
    <t xml:space="preserve">NUSDEO VITO</t>
  </si>
  <si>
    <t xml:space="preserve">FT N. 6 DEL 18.09.2024 - SALDO SUPP RUP - CZ107 - DC 632-24</t>
  </si>
  <si>
    <t xml:space="preserve">FT N. 6</t>
  </si>
  <si>
    <t xml:space="preserve">NICOTERA PASQUALE/IIT46Q0709142610000000014638/CRO:56217422906</t>
  </si>
  <si>
    <t xml:space="preserve">NICOTERA PASQUALE</t>
  </si>
  <si>
    <t xml:space="preserve">FT N. 4 DEL 23.09.2024 - SALDO CSE - CZ107 - DC 632-24</t>
  </si>
  <si>
    <t xml:space="preserve">FT N. 4</t>
  </si>
  <si>
    <t xml:space="preserve">VALIA FILIPPO/IIT38L0100542830000000000338/CRO:56217423108</t>
  </si>
  <si>
    <t xml:space="preserve">VALIA FILIPPO</t>
  </si>
  <si>
    <t xml:space="preserve">RIC PREST OCCAS N. 1 DEL 11.12.2019 - SALDO DIR OPER - C107 - DC 632-24</t>
  </si>
  <si>
    <t xml:space="preserve">RIC PREST OCCAS N. 1</t>
  </si>
  <si>
    <t xml:space="preserve">11.12.2019</t>
  </si>
  <si>
    <t xml:space="preserve">SIM INGEGNERIA S.R.L./IIT46B0200880621000105455078/CRO:56217423701</t>
  </si>
  <si>
    <t xml:space="preserve">SIM INGEGNERIA S.R.L.</t>
  </si>
  <si>
    <t xml:space="preserve">FT N. 580 DEL 20.09.2024 - ANTIC. 20 SERV PROGETTAZIONE - 18IR562 - DC633-24</t>
  </si>
  <si>
    <t xml:space="preserve">FT N. 580</t>
  </si>
  <si>
    <t xml:space="preserve">GENOVESE STEFANIA/IIT63R0760116200001020171805/CRO:56218445703</t>
  </si>
  <si>
    <t xml:space="preserve">GENOVESE STEFANIA</t>
  </si>
  <si>
    <t xml:space="preserve">FT N. 1 DEL 20.02.2023 - ACC. SUPP RUP - 18IR953 - DC 645-24</t>
  </si>
  <si>
    <t xml:space="preserve">20.02.2023</t>
  </si>
  <si>
    <t xml:space="preserve">MICIELI MANUEL/IIT93W0306916206100000019742/CRO:56218445804</t>
  </si>
  <si>
    <t xml:space="preserve">MICIELI MANUEL</t>
  </si>
  <si>
    <t xml:space="preserve">FT N. 7 DEL 08.10.2024 - ACC PROG DEFINITIVA - 18IR506 - DC 646-24</t>
  </si>
  <si>
    <t xml:space="preserve">08.10.2024</t>
  </si>
  <si>
    <t xml:space="preserve">INFANTINO SAVERIO/IIT60D0306916326100000101238/CRO:56218445905</t>
  </si>
  <si>
    <t xml:space="preserve">INFANTINO SAVERIO</t>
  </si>
  <si>
    <t xml:space="preserve">FT N. 13 DEL 28.08.2024 - ANTIC. 20 COLLAUDO - 18IR910 - DC 647-24</t>
  </si>
  <si>
    <t xml:space="preserve"> 28.08.2024</t>
  </si>
  <si>
    <t xml:space="preserve">NO LIMITS CONSOLIDAMENTI S.R.L/IIT42B0898583870017000008491/CRO:56219956606</t>
  </si>
  <si>
    <t xml:space="preserve">NO LIMITS CONSOLIDAMENTI S.R.L</t>
  </si>
  <si>
    <t xml:space="preserve">FT N. 22 DEL 03.07.2024 - SF LAVORI - 18IR959 - DC 657-24</t>
  </si>
  <si>
    <t xml:space="preserve">03.07.2024</t>
  </si>
  <si>
    <t xml:space="preserve">BARTOLO NICOLA/IIT24O0760104400001061350680/CRO:56219957010</t>
  </si>
  <si>
    <t xml:space="preserve">BARTOLO NICOLA</t>
  </si>
  <si>
    <t xml:space="preserve">RIC.PREST OCCAS N. 1 DEL 08.07.24 - COLLAUDO STATICO - 18IR959 - DC657-24</t>
  </si>
  <si>
    <t xml:space="preserve">RIC.PREST OCCAS N. 1</t>
  </si>
  <si>
    <t xml:space="preserve">08.07.2024</t>
  </si>
  <si>
    <t xml:space="preserve">O.S.F.E. SAS DI ROSSI G. E MR/IIT50R0103016201000001401767/CRO:56220438603</t>
  </si>
  <si>
    <t xml:space="preserve">O.S.F.E. SAS DI ROSSI G. E MR</t>
  </si>
  <si>
    <t xml:space="preserve">FT N. 14 DEL 01.10.2024 - ANTIC. 20 LAVORI - VV034 - DC 659-24</t>
  </si>
  <si>
    <t xml:space="preserve">FT N. 14</t>
  </si>
  <si>
    <t xml:space="preserve">SCATTARREGGIA GIUSEPPE/IIT32V0306981504100000003234/CRO:56220438805</t>
  </si>
  <si>
    <t xml:space="preserve">SCATTARREGGIA GIUSEPPE</t>
  </si>
  <si>
    <t xml:space="preserve">FT N. 1-24 DEL 30.09.2024 - ANTIC. 20 LAVORI - VV033 - DC 660-24</t>
  </si>
  <si>
    <t xml:space="preserve">FT N. 1-24</t>
  </si>
  <si>
    <t xml:space="preserve">30.09.2024</t>
  </si>
  <si>
    <t xml:space="preserve">EUROCOSTRUZIONI SRL/IIT89G0538780851000043084024/CRO:56220439007</t>
  </si>
  <si>
    <t xml:space="preserve">EUROCOSTRUZIONI SRL</t>
  </si>
  <si>
    <t xml:space="preserve">FT N. 28 DEL 11.09.2024 - SAL N. 1 LAVORI - 18IR309 - DC 661-24</t>
  </si>
  <si>
    <t xml:space="preserve">FT N. 28</t>
  </si>
  <si>
    <t xml:space="preserve">11.09.2024 </t>
  </si>
  <si>
    <t xml:space="preserve">TARANTINO STEFANIA/IIT86N0542481020000000002070/CRO:56220879808</t>
  </si>
  <si>
    <t xml:space="preserve">TARANTINO STEFANIA</t>
  </si>
  <si>
    <t xml:space="preserve">FT N. 10 DEL 12.09.2024 - VERIF PREV ARCHEOLOGICA - 18IR395 - DC 663-24</t>
  </si>
  <si>
    <t xml:space="preserve">12.09.2024</t>
  </si>
  <si>
    <t xml:space="preserve">PAPPATICO MASSIMILIANO/IIT48E0303281610010000090904/CRO:56220880010</t>
  </si>
  <si>
    <t xml:space="preserve">PAPPATICO MASSIMILIANO</t>
  </si>
  <si>
    <t xml:space="preserve">FT N. 14 DEL 06.09.2024 - ANTIC. 20 SUPP RUP - 18IR478 - DC 667-24</t>
  </si>
  <si>
    <t xml:space="preserve"> 06.09.2024</t>
  </si>
  <si>
    <t xml:space="preserve">ECOCOOP PROJECT SC/IIT18I0503416300000000002605/CRO:56220880111</t>
  </si>
  <si>
    <t xml:space="preserve">ECOCOOP PROJECT SC</t>
  </si>
  <si>
    <t xml:space="preserve">FT N. 68 DEL 31.08.2024 - ANTIC 20 VERIFICA PFTE - 18IR478 - DC 667-24</t>
  </si>
  <si>
    <t xml:space="preserve">FT N. 68</t>
  </si>
  <si>
    <t xml:space="preserve">31.08.2024</t>
  </si>
  <si>
    <t xml:space="preserve">MIRABELLI MARIANO SRL/IIT44T0306980884100000012146/CRO:56220880401</t>
  </si>
  <si>
    <t xml:space="preserve">MIRABELLI MARIANO SRL</t>
  </si>
  <si>
    <t xml:space="preserve">FT N. 63 DEL 10.10.2024 - I SAL LAVORI - 18IR551 - DC 669-24</t>
  </si>
  <si>
    <t xml:space="preserve">FT N. 63</t>
  </si>
  <si>
    <t xml:space="preserve">10.10.2024</t>
  </si>
  <si>
    <t xml:space="preserve">AUTOTR E COSTR.RIZZUTI SRL/IIT16T0306942671100000000469/CRO:56220880603</t>
  </si>
  <si>
    <t xml:space="preserve">AUTOTR E COSTR.RIZZUTI SRL</t>
  </si>
  <si>
    <t xml:space="preserve">FT N. 534 DEL 10.10.2024 - I SAL LAV QUOTA SUBAPPAL - 18IR551 - DC669-24</t>
  </si>
  <si>
    <t xml:space="preserve">FT N. 534</t>
  </si>
  <si>
    <t xml:space="preserve">NICITA ROCCO/IIT83A0306234210000002443084/CRO:56220880805</t>
  </si>
  <si>
    <t xml:space="preserve">NICITA ROCCO</t>
  </si>
  <si>
    <t xml:space="preserve">FT N. 6 DEL 03.09.2024 - INDAG GEOGNOSTICHE - 18IR507 - DC 670-24</t>
  </si>
  <si>
    <t xml:space="preserve">03.09.2024</t>
  </si>
  <si>
    <t xml:space="preserve">SCALAMANDRE  GIUSEPPE/IIT11I0100542830000000003712/CRO:56220881007</t>
  </si>
  <si>
    <t xml:space="preserve">SCALAMANDRE  GIUSEPPE</t>
  </si>
  <si>
    <t xml:space="preserve">FT N. 5 DEL 03.09.2024 - SERV GEOLOGICI - 18IR507 - DC 670-24</t>
  </si>
  <si>
    <t xml:space="preserve">FT N. 5</t>
  </si>
  <si>
    <t xml:space="preserve">PROCOPIO FABIO/IIT45F0200804403000010722238/CRO:56220881108</t>
  </si>
  <si>
    <t xml:space="preserve">PROCOPIO FABIO</t>
  </si>
  <si>
    <t xml:space="preserve">FT N. 22 DEL 23.09.2024 - SERV GEOLOGICI PARI 8 - 18IR006-MT - DC 671-24</t>
  </si>
  <si>
    <t xml:space="preserve">TRICOLI FRANCESCO/IIT14U0100522200000000005494/CRO:56222394611</t>
  </si>
  <si>
    <t xml:space="preserve">TRICOLI FRANCESCO</t>
  </si>
  <si>
    <t xml:space="preserve">FT N. 4 DEL 10.09.2024 - PERIZIA DI VARIANTE - 18IR694 - DC 676-24</t>
  </si>
  <si>
    <t xml:space="preserve">10.09.2024 </t>
  </si>
  <si>
    <t xml:space="preserve">ACC FT N. 2004 DEL 08.11.2022 - SAL 3BIS - CS065 - DC 677-24</t>
  </si>
  <si>
    <t xml:space="preserve">FT N. 2004</t>
  </si>
  <si>
    <t xml:space="preserve">08.11.2022</t>
  </si>
  <si>
    <t xml:space="preserve">CIPAG/IIT31A0569603211000068100X10/CRO:56222395002</t>
  </si>
  <si>
    <t xml:space="preserve">CIPAG</t>
  </si>
  <si>
    <t xml:space="preserve">FT 2-2021 - INTERV SOST GEOM. BARTUCCELLI MATR 150023W - RC087 - DC678-24</t>
  </si>
  <si>
    <t xml:space="preserve">FT 2-2021</t>
  </si>
  <si>
    <t xml:space="preserve">10.11.2022</t>
  </si>
  <si>
    <t xml:space="preserve">RONDINELLI NATALE/IIT12W0303242551010000091248/CRO:56222395103</t>
  </si>
  <si>
    <t xml:space="preserve">RONDINELLI NATALE</t>
  </si>
  <si>
    <t xml:space="preserve">FT N. 15 DEL 02.07.2024 - SPESE CTU CONTENZ RUSSO LIDO - DC 679-24</t>
  </si>
  <si>
    <t xml:space="preserve">AGRIGARDEN SRL/IIT02F0608520000000000028193/CRO:56222889002</t>
  </si>
  <si>
    <t xml:space="preserve">AGRIGARDEN SRL</t>
  </si>
  <si>
    <t xml:space="preserve">FT N. 3553 DEL 04.10.2024 - STATO FINALE LAVORI - CZ001 - DC 681-24</t>
  </si>
  <si>
    <t xml:space="preserve">FT N. 3553</t>
  </si>
  <si>
    <t xml:space="preserve"> 04.10.2024 </t>
  </si>
  <si>
    <t xml:space="preserve">SCALISE RAFFAELE NICOLA/IIT20R0306904439100000003184/CRO:56222889204</t>
  </si>
  <si>
    <t xml:space="preserve">SCALISE RAFFAELE NICOLA</t>
  </si>
  <si>
    <t xml:space="preserve">FT N. 16 DEL 15.10.2024 - SALDO DL - CZ001 - DC 681-24</t>
  </si>
  <si>
    <t xml:space="preserve">15.10.2024</t>
  </si>
  <si>
    <t xml:space="preserve">PROCOPIO FABIO/IIT45F0200804403000010722238/CRO:56222889406</t>
  </si>
  <si>
    <t xml:space="preserve">FT N. 25 DEL 17.10.2024 - SALDO DO GEOLOGOC - CZ001 - DC 681-24</t>
  </si>
  <si>
    <t xml:space="preserve">FT N. 25</t>
  </si>
  <si>
    <t xml:space="preserve">17.10.2024</t>
  </si>
  <si>
    <t xml:space="preserve">SOGESID SPA/IIT65Q0832703239000000002086/CRO:56222889709</t>
  </si>
  <si>
    <t xml:space="preserve">SOGESID SPA</t>
  </si>
  <si>
    <t xml:space="preserve">FT N. 126 DEL 10.10.2024 - CONVEN. 3-2021 - PERIODO LUG-DIC 2023 - DC683-24</t>
  </si>
  <si>
    <t xml:space="preserve">FT N. 126</t>
  </si>
  <si>
    <t xml:space="preserve">MARTINO FRANCESCO/IIT35A0538742830000003284441/CRO:56222889911</t>
  </si>
  <si>
    <t xml:space="preserve">MARTINO FRANCESCO</t>
  </si>
  <si>
    <t xml:space="preserve">FT N. 59 DEL 07.10.2024 - SAL N.3 LAVORI - 18IR285 - DC 684-24</t>
  </si>
  <si>
    <t xml:space="preserve">FT N. 59 </t>
  </si>
  <si>
    <t xml:space="preserve"> 07.10.2024</t>
  </si>
  <si>
    <t xml:space="preserve">ESPOSITO ERIKA/IIT33U0306234210000000764220/CRO:56222890100</t>
  </si>
  <si>
    <t xml:space="preserve">ESPOSITO ERIKA</t>
  </si>
  <si>
    <t xml:space="preserve">FT N. 16 DEL 09.10.2024 - DL A III SAL - 18IR285 - DC 684-24</t>
  </si>
  <si>
    <t xml:space="preserve"> 09.10.2024</t>
  </si>
  <si>
    <t xml:space="preserve">FALCONE ANDREA/IIT31I0303280880010000007718/CRO:56223576803</t>
  </si>
  <si>
    <t xml:space="preserve">FALCONE ANDREA</t>
  </si>
  <si>
    <t xml:space="preserve">FT N. 17 DEL 06.08.2024 - ANTIC. 20 COLLAUDO S E TA - 18IR518 - DC686-24</t>
  </si>
  <si>
    <t xml:space="preserve">FT N. 17</t>
  </si>
  <si>
    <t xml:space="preserve">06.08.2024</t>
  </si>
  <si>
    <t xml:space="preserve">PRAMPOLINI FRANCO/IIT20E0760116300001036368650/CRO:56223577005</t>
  </si>
  <si>
    <t xml:space="preserve">PRAMPOLINI FRANCO</t>
  </si>
  <si>
    <t xml:space="preserve">FT N. 6 DEL 07.10.2024 - ACCONTO 50 SUPP RUP - 18IR918 - DC 687-24</t>
  </si>
  <si>
    <t xml:space="preserve">PASSAFARO GIOVANNI SRL/IIT95Z0306942593100000003282/CRO:56223577106</t>
  </si>
  <si>
    <t xml:space="preserve">PASSAFARO GIOVANNI SRL</t>
  </si>
  <si>
    <t xml:space="preserve">FT N. 31 E 76-2024 - I SAL BIS - 18IR375 - DC 689-24</t>
  </si>
  <si>
    <t xml:space="preserve">FT N.76</t>
  </si>
  <si>
    <t xml:space="preserve">PASSAFARO GIOVANNI SRL/IIT95Z0306942593100000003282/CRO:56223577308</t>
  </si>
  <si>
    <t xml:space="preserve">FT N. 82 DEL 18.10.2024 - II SAL LAVORI - 18IR375 - DC 689-24</t>
  </si>
  <si>
    <t xml:space="preserve">FT N. 82</t>
  </si>
  <si>
    <t xml:space="preserve">18.10.2024</t>
  </si>
  <si>
    <t xml:space="preserve">MARINO SARA/IIT48T0306981083100000003482/CRO:56225291503</t>
  </si>
  <si>
    <t xml:space="preserve">MARINO SARA</t>
  </si>
  <si>
    <t xml:space="preserve">FT N. 8 DEL 24.10.2024 - VIARCH - 18IR501 - DC 696-24</t>
  </si>
  <si>
    <t xml:space="preserve">24.10.2024</t>
  </si>
  <si>
    <t xml:space="preserve">TOCCI MARIA CLAUDIA/IIT57B0306981070100000000734/CRO:56225291604</t>
  </si>
  <si>
    <t xml:space="preserve">TOCCI MARIA CLAUDIA</t>
  </si>
  <si>
    <t xml:space="preserve">PREST OCCAS N. 1 DEL 09.10.2024 - QUOTA PARTE PROG - 18IR477 - DC 697-24</t>
  </si>
  <si>
    <t xml:space="preserve">P. OCC. N. 1</t>
  </si>
  <si>
    <t xml:space="preserve">MURACE BRUNO/IIT05P0760116300001065684373/CRO:56225291806</t>
  </si>
  <si>
    <t xml:space="preserve">MURACE BRUNO</t>
  </si>
  <si>
    <t xml:space="preserve">FT N. 1 DEL 24.10.2024 - QUOTA PARTE PROGETTAZIONE - 18IR477 - DC 697-24</t>
  </si>
  <si>
    <t xml:space="preserve"> 24.10.2024</t>
  </si>
  <si>
    <t xml:space="preserve">PAONESSA LEONARDO/IIT26C0306904440100000679006/CRO:56225291907</t>
  </si>
  <si>
    <t xml:space="preserve">PAONESSA LEONARDO</t>
  </si>
  <si>
    <t xml:space="preserve">FT N. 26 DEL 03.10.2024 - QUOTA PARTE PROGETTAZIONE - 18IR477 - DC697-24</t>
  </si>
  <si>
    <t xml:space="preserve"> 03.10.2024</t>
  </si>
  <si>
    <t xml:space="preserve">FT N. 26 </t>
  </si>
  <si>
    <t xml:space="preserve">03.10.2024</t>
  </si>
  <si>
    <t xml:space="preserve">COSSARI BRUNO/IIT50M0306234210000001481914/CRO:56225292109</t>
  </si>
  <si>
    <t xml:space="preserve">COSSARI BRUNO</t>
  </si>
  <si>
    <t xml:space="preserve">FT N. 1 DEL 03.10.2024 - QUOTA PARTE PROGETTAZIONE - 18IR477 - DC 697-24</t>
  </si>
  <si>
    <t xml:space="preserve">PROGANO  GIUSEPPE/IIT60O0306942593100000002441/CRO:56225292311</t>
  </si>
  <si>
    <t xml:space="preserve">PROGANO  GIUSEPPE</t>
  </si>
  <si>
    <t xml:space="preserve">FT N. 10 DEL 04.10.2024 - QUOTA PARTE PROGETTAZIONE - 18IR477 - DC697-24</t>
  </si>
  <si>
    <t xml:space="preserve">04.10.2024</t>
  </si>
  <si>
    <t xml:space="preserve">FUNARO GIUSEPPE/IIT09S0103080881000062191390/CRO:56225292500</t>
  </si>
  <si>
    <t xml:space="preserve">FUNARO GIUSEPPE</t>
  </si>
  <si>
    <t xml:space="preserve">FT N. 65 DEL 11.10.2024 - ANTIC. 20 COLLAUDO - 18IR477 - DC 697-24</t>
  </si>
  <si>
    <t xml:space="preserve">FT N. 65</t>
  </si>
  <si>
    <t xml:space="preserve">11.10.2024</t>
  </si>
  <si>
    <t xml:space="preserve">MOSCHELLA DEMETRIO/IIT71S0329601601000067404050/CRO:56225292601</t>
  </si>
  <si>
    <t xml:space="preserve">MOSCHELLA DEMETRIO</t>
  </si>
  <si>
    <t xml:space="preserve">COMPETENZE CTP CONTENZIOSO RUSSO-LIDO - DC 698-27</t>
  </si>
  <si>
    <t xml:space="preserve">PREST.OCC. N.1 </t>
  </si>
  <si>
    <t xml:space="preserve">22.10.2024</t>
  </si>
  <si>
    <t xml:space="preserve">BELLISSIMO GIUSEPPE/IIT45M0303281500010000001489/CRO:56225292803</t>
  </si>
  <si>
    <t xml:space="preserve">BELLISSIMO GIUSEPPE</t>
  </si>
  <si>
    <t xml:space="preserve">FT N. 3 DEL 15.10.2024 - SALDO PROGETTAZIONE - 18IR358 - DC 699-2024</t>
  </si>
  <si>
    <t xml:space="preserve">FT N. 3</t>
  </si>
  <si>
    <t xml:space="preserve">KORA SISTEMI INFORMATICI S.R.L/IIT71E0200805830000040147854/CRO:56225293005</t>
  </si>
  <si>
    <t xml:space="preserve">KORA SISTEMI INFORMATICI S.R.L</t>
  </si>
  <si>
    <t xml:space="preserve">FT N. 2498 DEL 15.10.2024 - FORNITURA HARDWARE RDO 4709614 - DC 701-24</t>
  </si>
  <si>
    <t xml:space="preserve">FT N. 2498</t>
  </si>
  <si>
    <t xml:space="preserve">RD. GEO INDAGINI GEO E AMB. SC/IIT98N0303281610010000448097/CRO:56225293207</t>
  </si>
  <si>
    <t xml:space="preserve">RD. GEO INDAGINI GEO E AMB. SC</t>
  </si>
  <si>
    <t xml:space="preserve">FT N. 7 DEL 09.11.2023 - INDAG GEOLOGICHE - 18IR910 - DC 702-24</t>
  </si>
  <si>
    <t xml:space="preserve">09.11.2023</t>
  </si>
  <si>
    <t xml:space="preserve">BRUNO EMANUELE/IIT78I0301503200000006143034/CRO:56225293409</t>
  </si>
  <si>
    <t xml:space="preserve">BRUNO EMANUELE</t>
  </si>
  <si>
    <t xml:space="preserve">FT N. 229 DEL 19.10.2024 - 27 MESI CONTRATTO SIM DATI - DC 704-24</t>
  </si>
  <si>
    <t xml:space="preserve">FT N. 229 </t>
  </si>
  <si>
    <t xml:space="preserve">19.10.2024</t>
  </si>
  <si>
    <t xml:space="preserve">IMPERSONDA DI BONGIOVANNI SRL/IIT44B0100542840000000007740/CRO:56225293510</t>
  </si>
  <si>
    <t xml:space="preserve">IMPERSONDA DI BONGIOVANNI SRL</t>
  </si>
  <si>
    <t xml:space="preserve">FT N. 72 DEL 24.10.2024 - INDAG GEOLOGICHE - 18IR006-MT - DC 705-24</t>
  </si>
  <si>
    <t xml:space="preserve">FT N. 72</t>
  </si>
  <si>
    <t xml:space="preserve">24.10.2024 </t>
  </si>
  <si>
    <t xml:space="preserve">CONTE CESARE/IIT32G0306916206100000060428/CRO:56226248707</t>
  </si>
  <si>
    <t xml:space="preserve">CONTE CESARE</t>
  </si>
  <si>
    <t xml:space="preserve">FT N. 2 DEL 21.10.2024 - ANTIC 20 SER GEOLOGIA - 18IR008/AV E 18IR011/AV- DC 706-24</t>
  </si>
  <si>
    <t xml:space="preserve"> 21.10.2024</t>
  </si>
  <si>
    <t xml:space="preserve">BAFFA NICOLINO/IIT19X0306916200100000001561/CRO:56226248808</t>
  </si>
  <si>
    <t xml:space="preserve">BAFFA NICOLINO</t>
  </si>
  <si>
    <t xml:space="preserve">FT N. 12 DEL 30.07.2024 - ANTIC. 20 SERV INGEGN. - 18IR588 - DC 707-2024</t>
  </si>
  <si>
    <t xml:space="preserve">FT N. 12</t>
  </si>
  <si>
    <t xml:space="preserve">30.07.2024</t>
  </si>
  <si>
    <t xml:space="preserve">MATARAZZI CATELLO/IIT66G0103081430000063104211/CRO:56226248909</t>
  </si>
  <si>
    <t xml:space="preserve">MATARAZZI CATELLO</t>
  </si>
  <si>
    <t xml:space="preserve">ACC FT N.1 DEL 19.08.2024 - PROG DEF ESEC E CSP - 18IR942 - DC 708-24</t>
  </si>
  <si>
    <t xml:space="preserve"> FT N.1 </t>
  </si>
  <si>
    <t xml:space="preserve">19.08.2024</t>
  </si>
  <si>
    <t xml:space="preserve">FRA.GA.TER S.R.L./IIT30Q0538742040000002943682/CRO:56226249502</t>
  </si>
  <si>
    <t xml:space="preserve">FRA.GA.TER S.R.L.</t>
  </si>
  <si>
    <t xml:space="preserve">FT N. 11 DEL 30.10.2024 - ANTIC 20 LAVORI - 18IR711 - DC 714-24</t>
  </si>
  <si>
    <t xml:space="preserve">30.10.2024</t>
  </si>
  <si>
    <t xml:space="preserve">NARDI GIUSEPPE/IIT18W0303216201010000004856/CRO:56226249704</t>
  </si>
  <si>
    <t xml:space="preserve">FT N. 23 DEL 31.10.2024 - ATTUAZIONE DC 32-2024 COMP OTTOBRE OLTRE RS</t>
  </si>
  <si>
    <t xml:space="preserve">FT N. 23</t>
  </si>
  <si>
    <t xml:space="preserve">31.10.2024</t>
  </si>
  <si>
    <t xml:space="preserve">RESEARCH CONS. STABILE SCARL/IIT49D0103015200000006843154/CRO:56226249906</t>
  </si>
  <si>
    <t xml:space="preserve">RESEARCH CONS. STABILE SCARL</t>
  </si>
  <si>
    <t xml:space="preserve"> 08.11.2022 </t>
  </si>
  <si>
    <t xml:space="preserve">RICERCHE D ACQUA SRL/IIT90R0538703800000001378776/CRO:56226734011</t>
  </si>
  <si>
    <t xml:space="preserve">RICERCHE D ACQUA SRL</t>
  </si>
  <si>
    <t xml:space="preserve">FT N. 6 DEL 19.09.2024 - SAL N. 2 LAVORI - VV088 - DC 722-2024</t>
  </si>
  <si>
    <t xml:space="preserve">STAROPOLI FRANCESCO/IIT13K0306942833100000006034/CRO:56226734200</t>
  </si>
  <si>
    <t xml:space="preserve">STAROPOLI FRANCESCO</t>
  </si>
  <si>
    <t xml:space="preserve">FT N. 3 DEL 27.09.2024 - DL AL II SAL - VV088 - DC 722-24</t>
  </si>
  <si>
    <t xml:space="preserve">MONTESANTI MARIA/IIT08Z0760104400001046637151/CRO:56227491406</t>
  </si>
  <si>
    <t xml:space="preserve">MONTESANTI MARIA</t>
  </si>
  <si>
    <t xml:space="preserve">FT N. 38 DEL 22.10.2024 - SPESE LEGALI CONT RUSSO-LIDO - DC 723-24</t>
  </si>
  <si>
    <t xml:space="preserve">IORIANNI GIUSEPPE/IIT78P0303281610010000011810/CRO:56227491507</t>
  </si>
  <si>
    <t xml:space="preserve">IORIANNI GIUSEPPE</t>
  </si>
  <si>
    <t xml:space="preserve">FT N. 10 DEL 21.10.2024 - ACCONTO 50 DL - 18IR910 - DC 725-24</t>
  </si>
  <si>
    <t xml:space="preserve">21.10.2024 </t>
  </si>
  <si>
    <t xml:space="preserve">CATALDO FILIPPO/IIT54P0306234210000001594675/CRO:56227491810</t>
  </si>
  <si>
    <t xml:space="preserve">CATALDO FILIPPO</t>
  </si>
  <si>
    <t xml:space="preserve">FT N. 3 DEL 29.10.2024 - ACC. SUPP AL RUP - 18IR910 - DC 725-24</t>
  </si>
  <si>
    <t xml:space="preserve">29.10.2024</t>
  </si>
  <si>
    <t xml:space="preserve">ING. GIUSEPPE CHIAPPETTA SRL/IIT63Q0307502200CC8500567545/CRO:56227492012</t>
  </si>
  <si>
    <t xml:space="preserve">ING. GIUSEPPE CHIAPPETTA SRL</t>
  </si>
  <si>
    <t xml:space="preserve">FT N. 9 DEL 30.10.2024 - SAL N. 1 LAVORI - 18IR005-G1 - DC 727-24</t>
  </si>
  <si>
    <t xml:space="preserve">FT N. 9</t>
  </si>
  <si>
    <t xml:space="preserve">BROCCOLO FRANCESCO/IIT09R0303216201010000255888/CRO:56227863711</t>
  </si>
  <si>
    <t xml:space="preserve">BROCCOLO FRANCESCO</t>
  </si>
  <si>
    <t xml:space="preserve">FT N. 2 DEL 06.11.2024 - ANTICIP.20 COLLAUDO - 18IR207 - DC 730-24</t>
  </si>
  <si>
    <t xml:space="preserve">06.11.2024</t>
  </si>
  <si>
    <t xml:space="preserve">INFANTINO SAVERIO/IIT60D0306916326100000101238/CRO:56229243200</t>
  </si>
  <si>
    <t xml:space="preserve">FT N. 21 DEL 24.10.2024 - PROG DEF ESEC E CSP - RC032 - DC 731-24</t>
  </si>
  <si>
    <t xml:space="preserve">FT N. 21</t>
  </si>
  <si>
    <t xml:space="preserve">MANDAGLIO GIUSEPPE/IIT77U0306916330100000000009/CRO:56229243402</t>
  </si>
  <si>
    <t xml:space="preserve">MANDAGLIO GIUSEPPE</t>
  </si>
  <si>
    <t xml:space="preserve">FT N. 11 DEL 29.10.2024 - PROG DEF ESEC E CSP - RC032 - DC 731-24</t>
  </si>
  <si>
    <t xml:space="preserve"> 29.10.2024</t>
  </si>
  <si>
    <t xml:space="preserve">MALARA PAOLO/IIT48C0538716301000000905207/CRO:56229243705</t>
  </si>
  <si>
    <t xml:space="preserve">MALARA PAOLO</t>
  </si>
  <si>
    <t xml:space="preserve">FT N. 16 DEL 24.10.2024 - PROG DEF ESEC E CSP - RC032 - DC 731-24</t>
  </si>
  <si>
    <t xml:space="preserve">GIANDORIGGIO DOMENICO/IIT35Y0538716301000000895094/CRO:56229244210</t>
  </si>
  <si>
    <t xml:space="preserve">GIANDORIGGIO DOMENICO</t>
  </si>
  <si>
    <t xml:space="preserve">FT N. 24 DEL 24.10.2024 - PROG DEF ESEC E CSP - RC032 - DC 731-24</t>
  </si>
  <si>
    <t xml:space="preserve">FT N. 24</t>
  </si>
  <si>
    <t xml:space="preserve">FIUMARA CLAUDIO/IIT48D0538716303000043028108/CRO:56229244412</t>
  </si>
  <si>
    <t xml:space="preserve">FIUMARA CLAUDIO</t>
  </si>
  <si>
    <t xml:space="preserve">FT N. 8 DEL 29.10.2024 - PROG DEF ESEC E CSP - RC032 - DC 731-24</t>
  </si>
  <si>
    <t xml:space="preserve">G.E.V. NEW EVOLUTION SRL/IIT91B0303226824010000001179/CRO:56229244500</t>
  </si>
  <si>
    <t xml:space="preserve">G.E.V. NEW EVOLUTION SRL</t>
  </si>
  <si>
    <t xml:space="preserve">ACC FT N. 10 DEL 25.07.2024 - SAL N 2 BIS - 18IR175 - DC 732-24</t>
  </si>
  <si>
    <t xml:space="preserve">NE.CO. COSTRUZIONI S.R.L./IIT24P0200816202000103828790/CRO:56229244702</t>
  </si>
  <si>
    <t xml:space="preserve">NE.CO. COSTRUZIONI S.R.L.</t>
  </si>
  <si>
    <t xml:space="preserve">FT N. 23 DEL 09.10.2024 - SAL N. 1 I LOTTO - 18IR348 - DC 735-24</t>
  </si>
  <si>
    <t xml:space="preserve">09.10.2024</t>
  </si>
  <si>
    <t xml:space="preserve">NE.CO. COSTRUZIONI S.R.L./IIT24P0200816202000103828790/CRO:56229244904</t>
  </si>
  <si>
    <t xml:space="preserve">FT N. 24 DEL 09.10.2024 - SAL N.1 II LOTTO - 18IR348 - DC 735-24</t>
  </si>
  <si>
    <t xml:space="preserve">CONPAT SCARL/IIT79Q0200840081000105775849/CRO:56229245106</t>
  </si>
  <si>
    <t xml:space="preserve">CONPAT SCARL</t>
  </si>
  <si>
    <t xml:space="preserve">FT N. 4153 DEL 05.11.2024 - SAL N.1 LAVORI - 18IR531 - DC 736-24</t>
  </si>
  <si>
    <t xml:space="preserve">FT N. 4153</t>
  </si>
  <si>
    <t xml:space="preserve">05.11.2024</t>
  </si>
  <si>
    <t xml:space="preserve">MAZZIA S.R.L./IIT03A0538742271000004232527/CRO:56229245308</t>
  </si>
  <si>
    <t xml:space="preserve">MAZZIA S.R.L.</t>
  </si>
  <si>
    <t xml:space="preserve">FT N. 17 DEL 07.11.2024 - ANTICP 20 LAVORI - 18IR599 - DC 739-24</t>
  </si>
  <si>
    <t xml:space="preserve">07.11.2024</t>
  </si>
  <si>
    <t xml:space="preserve">CARLIG COSTRUZIONI SRL/IIT96M0706281080000000200414/CRO:56229245510</t>
  </si>
  <si>
    <t xml:space="preserve">CARLIG COSTRUZIONI SRL</t>
  </si>
  <si>
    <t xml:space="preserve">FT N. 17 DEL 07.11.2024 - ANTICIP. 20 LAVORI - 18IR599 - DC739-24</t>
  </si>
  <si>
    <t xml:space="preserve">SO.LAV.ED.SNC DI TEDESCO V. D./IIT86D0706642270000000011726/CRO:56229245611</t>
  </si>
  <si>
    <t xml:space="preserve">SO.LAV.ED.SNC DI TEDESCO V. D.</t>
  </si>
  <si>
    <t xml:space="preserve">FT N. 41 DEL 08.11.2024 - ANTICIP. 20 LAVORI - 18IR599 - DC 739-24</t>
  </si>
  <si>
    <t xml:space="preserve">FT N. 41</t>
  </si>
  <si>
    <t xml:space="preserve">08.11.2024</t>
  </si>
  <si>
    <t xml:space="preserve">FRM ARREDAMENTI SRL/IIT09J0706216200000000003331/CRO:56229245901</t>
  </si>
  <si>
    <t xml:space="preserve">FRM ARREDAMENTI SRL</t>
  </si>
  <si>
    <t xml:space="preserve">FT N. 15 DEL 07.11.2024 - FORN MOBILI - DC 740-24</t>
  </si>
  <si>
    <t xml:space="preserve">BRUNO SERAFINO SRL/IIT13K0538780641000002381400/CRO:56230980101</t>
  </si>
  <si>
    <t xml:space="preserve">BRUNO SERAFINO SRL</t>
  </si>
  <si>
    <t xml:space="preserve">FT N. 58 DEL 13.06.2024 - SAL N. 3 BIS - 18IR699 - DC 747-24</t>
  </si>
  <si>
    <t xml:space="preserve">FT N. 58</t>
  </si>
  <si>
    <t xml:space="preserve">13.06.2024 </t>
  </si>
  <si>
    <t xml:space="preserve">CO.I.V. SRL/IIT93Q0709171290000000155557/CRO:56230980202</t>
  </si>
  <si>
    <t xml:space="preserve">CO.I.V. SRL</t>
  </si>
  <si>
    <t xml:space="preserve">FT N. 63 DEL 07.11.2024 - SAL N. 1 LAVORI - CS148 - DC 748-24</t>
  </si>
  <si>
    <t xml:space="preserve"> 07.11.2024</t>
  </si>
  <si>
    <t xml:space="preserve">IDROMATY SRL/IIT13E0306916344100000002025/CRO:56230980404</t>
  </si>
  <si>
    <t xml:space="preserve">IDROMATY SRL</t>
  </si>
  <si>
    <t xml:space="preserve">FT N. 57 DEL 29.10.2024 - INDAG GEOGNOSTICHE - RC052 - DC 749-24</t>
  </si>
  <si>
    <t xml:space="preserve">FT N. 57</t>
  </si>
  <si>
    <t xml:space="preserve">29.10.2024 </t>
  </si>
  <si>
    <t xml:space="preserve">FZ CALCESTRUZZI SRL/IIT74P0706280700000000021176/CRO:56231639302</t>
  </si>
  <si>
    <t xml:space="preserve">FZ CALCESTRUZZI SRL</t>
  </si>
  <si>
    <t xml:space="preserve">FT N. 4 DEL 26.01.2024 - SAL N.3 BIS LAVORI - CS103 - DC 750-24</t>
  </si>
  <si>
    <t xml:space="preserve">FT N. 4 </t>
  </si>
  <si>
    <t xml:space="preserve">26.01.2024</t>
  </si>
  <si>
    <t xml:space="preserve">GAECO SERVICE SRL/IIT19Q0538742040000003323732/CRO:56231639504</t>
  </si>
  <si>
    <t xml:space="preserve">ACC FT N. 6 DEL 05.06.2024 - SAL N. 1 BIS - CS154 - DC 751-24</t>
  </si>
  <si>
    <t xml:space="preserve">05.06.2024</t>
  </si>
  <si>
    <t xml:space="preserve">NET4MARKET - CSAMED SRL/IIT57E0503411401000000005617/CRO:56231640009</t>
  </si>
  <si>
    <t xml:space="preserve">NET4MARKET - CSAMED Srl</t>
  </si>
  <si>
    <t xml:space="preserve">FT N. 2017 DEL 04.11.2024 - CANONE PIATT GARA NOV24 - MAG 25 - DC 752-24</t>
  </si>
  <si>
    <t xml:space="preserve">FT N. 2017</t>
  </si>
  <si>
    <t xml:space="preserve">04.11.2024</t>
  </si>
  <si>
    <t xml:space="preserve">COSTANTINO COSTR. GENER. SRL/IIT29V0306904439100000009227/CRO:56231640312</t>
  </si>
  <si>
    <t xml:space="preserve">COSTANTINO COSTR. GENER. SRL</t>
  </si>
  <si>
    <t xml:space="preserve">FT N. 36 DEL 18.11.2024 - SAL N. 3BIS LAVORI - 18IR521 - DC 753-24</t>
  </si>
  <si>
    <t xml:space="preserve">18.11.2024</t>
  </si>
  <si>
    <t xml:space="preserve">NARDI GIUSEPPE/IIT18W0303216201010000004856/CRO:56231640804</t>
  </si>
  <si>
    <t xml:space="preserve">FT N. 24 DEL 20.11.2024 - ATTUAZIONE DC 32-24 - COMP SA NOVEMBRE 24OLTRE RS</t>
  </si>
  <si>
    <t xml:space="preserve">20.11.2024</t>
  </si>
  <si>
    <t xml:space="preserve">SOFI GIUSEPPE/IIT62G0538781621000043048532/CRO:56233245509</t>
  </si>
  <si>
    <t xml:space="preserve">SOFI GIUSEPPE</t>
  </si>
  <si>
    <t xml:space="preserve">FT N. 28 DEL 25.11.2024 - ANTICIP 20 COLLAUDO STATICO E TA - 18IR006-MT- DC 757-24</t>
  </si>
  <si>
    <t xml:space="preserve">25.11.2024</t>
  </si>
  <si>
    <t xml:space="preserve">HYSOMAR SOCIETA  COOPERATIVA/IIT73G0542403485000001001239/CRO:56233245711</t>
  </si>
  <si>
    <t xml:space="preserve">HYSOMAR SOCIETA  COOPERATIVA</t>
  </si>
  <si>
    <t xml:space="preserve">FT N. 45 DEL 13.11.2024 - LAVORI DI PULIZIA - 18IR690 - DC 758-24</t>
  </si>
  <si>
    <t xml:space="preserve">FT N. 45</t>
  </si>
  <si>
    <t xml:space="preserve">13.11.2024</t>
  </si>
  <si>
    <t xml:space="preserve">SAMMARCO G.PPE COSTR. GEN.SRL/IIT94J0538742530000000854627/CRO:56233245812</t>
  </si>
  <si>
    <t xml:space="preserve">SAMMARCO G.PPE COSTR. GEN.SRL</t>
  </si>
  <si>
    <t xml:space="preserve">FT N. 9-2024 MENO NC 10-24 MENO RIF SPESE PUBB - SF LAVORI - VV076 - DC762-24</t>
  </si>
  <si>
    <t xml:space="preserve">NUSDEO VITO/IIT40N0538542834CC2680001808/CRO:56233246001</t>
  </si>
  <si>
    <t xml:space="preserve">FT N. 7 DEL 26.09.2024 - SALDO DIR OPERAT - VV076 - DC 762-24</t>
  </si>
  <si>
    <t xml:space="preserve">26.09.2024</t>
  </si>
  <si>
    <t xml:space="preserve">CHIARELLO COSTRUZIONI S.R.L./IIT60X0538742830000000862005/CRO:56233246203</t>
  </si>
  <si>
    <t xml:space="preserve">CHIARELLO COSTRUZIONI S.R.L.</t>
  </si>
  <si>
    <t xml:space="preserve">FT N. 2 DEL 19.11.2020 - LAV RIPROF PARZ - VV076 - DC 762-24</t>
  </si>
  <si>
    <t xml:space="preserve">19.11.2020</t>
  </si>
  <si>
    <t xml:space="preserve">AG. ENTRATE-RISCOSSIONE RC/IIT24W0760116200000002617065/CRO:56233246607</t>
  </si>
  <si>
    <t xml:space="preserve">AG. ENTRATE-RISCOSSIONE RC</t>
  </si>
  <si>
    <t xml:space="preserve">FT N. 6-2024 RUSSO S - ATTO PIGNOR FASC 94-2024-123247 - 18IR008-G3 - DC763-24</t>
  </si>
  <si>
    <t xml:space="preserve">30.05.2024</t>
  </si>
  <si>
    <t xml:space="preserve">RUSSO SAVERIO/IIT31G0103016300000063435530/CRO:56233246809</t>
  </si>
  <si>
    <t xml:space="preserve">RUSSO SAVERIO</t>
  </si>
  <si>
    <t xml:space="preserve">FT N. 6 DEL 30.05.2024 - AGG. PROG DEF NETTO AG RISCOSS - 18IR008-G3 -DC 763-24</t>
  </si>
  <si>
    <t xml:space="preserve">HYDRODATA SPA/IIT56X0604511600000005009522/CRO:56233675506</t>
  </si>
  <si>
    <t xml:space="preserve">HYDRODATA SPA</t>
  </si>
  <si>
    <t xml:space="preserve">FT N. 245 DEL 04.11.2024 - ANTICIP. 20 SERV TECNICI - 18IR955 - DC764-24</t>
  </si>
  <si>
    <t xml:space="preserve">FT N. 245</t>
  </si>
  <si>
    <t xml:space="preserve">04.11.2024 </t>
  </si>
  <si>
    <t xml:space="preserve">LUPIA CARMINE/IIT17X0760104400001020484869/CRO:56233675708</t>
  </si>
  <si>
    <t xml:space="preserve">LUPIA CARMINE</t>
  </si>
  <si>
    <t xml:space="preserve">FT N. 31 DEL 08.11.2024 - ANTICIP. 20 SERV TECNICI - 18IR955 - DC 764-24</t>
  </si>
  <si>
    <t xml:space="preserve">FT N. 31</t>
  </si>
  <si>
    <t xml:space="preserve"> 08.11.2024</t>
  </si>
  <si>
    <t xml:space="preserve">O2H ENGINEERING SRLS/IIT43Y0103062340000061191064/CRO:56233675910</t>
  </si>
  <si>
    <t xml:space="preserve">O2H ENGINEERING SRLS</t>
  </si>
  <si>
    <t xml:space="preserve">FT N. 77 DEL 08.11.2024 - ANTICIP. 20 SERV TECNICI - 18IR955 - DC 764-24</t>
  </si>
  <si>
    <t xml:space="preserve">FT N. 77</t>
  </si>
  <si>
    <t xml:space="preserve">PICCINNI ALBERTO FERRUCCIO/IIT08O0538704002000003495400/CRO:56233676011</t>
  </si>
  <si>
    <t xml:space="preserve">PICCINNI ALBERTO FERRUCCIO</t>
  </si>
  <si>
    <t xml:space="preserve">FT N. 9 DEL 08.11.2024 - ANTICIP. 20 SERV TECNICI - 18IR955 - DC 764-24</t>
  </si>
  <si>
    <t xml:space="preserve">DHI SRL/IIT05I0306901000100000123831/CRO:56233676200</t>
  </si>
  <si>
    <t xml:space="preserve">DHI SRL</t>
  </si>
  <si>
    <t xml:space="preserve">FT N. 22413779 DEL 12.11.2024 - ANTICP. 20 SERV. TECNICI - 18IR955 - DC764-24</t>
  </si>
  <si>
    <t xml:space="preserve">FT N. 22413779</t>
  </si>
  <si>
    <t xml:space="preserve">12.11.2024</t>
  </si>
  <si>
    <t xml:space="preserve">CONSORZIO STABILE OLIMPIA/IIT64O0200816202000102542942/CRO:56234138306</t>
  </si>
  <si>
    <t xml:space="preserve">CONSORZIO STABILE OLIMPIA</t>
  </si>
  <si>
    <t xml:space="preserve">FT N. 9 DEL 18.06.2024 - SAL N. 5 BIS - 18IR883 - DC 770-2024</t>
  </si>
  <si>
    <t xml:space="preserve">18.06.2024</t>
  </si>
  <si>
    <t xml:space="preserve">F.LLI VINCIGUERRA PERFORAZIONI/IIT48X0103075000000000344085/CRO:56234138609</t>
  </si>
  <si>
    <t xml:space="preserve">F.LLI VINCIGUERRA PERFORAZIONI</t>
  </si>
  <si>
    <t xml:space="preserve">FT N. 5 DEL 15.11.2024 - SAL N. 1 BIS - 18IR425 - DC 772-24</t>
  </si>
  <si>
    <t xml:space="preserve">15.11.2024</t>
  </si>
  <si>
    <t xml:space="preserve">ARCHEOLOGICA ARACHOSIA SRLS/IIT29M0760116000001060968326/CRO:56234139101</t>
  </si>
  <si>
    <t xml:space="preserve">ARCHEOLOGICA ARACHOSIA SRLS</t>
  </si>
  <si>
    <t xml:space="preserve">FT N. 4 DEL 31.10.2024 - VERIF ARCHEOL SUBACQUEA - 18IR556 - DC 773-24</t>
  </si>
  <si>
    <t xml:space="preserve">SPADAFORA RICCARDO/IIT19Y0825842870003000018392/CRO:56234685505</t>
  </si>
  <si>
    <t xml:space="preserve">SPADAFORA RICCARDO</t>
  </si>
  <si>
    <t xml:space="preserve">FT N. 16 DEL 20.10.2024 - PROG. ESEC + DL AL I SAL - 18IR551 - DC 774-24</t>
  </si>
  <si>
    <t xml:space="preserve">20.10.2024</t>
  </si>
  <si>
    <t xml:space="preserve">CONCOLINO COSTRUZIONI SRL/IIT48B0825804401006000002569/CRO:56234685909</t>
  </si>
  <si>
    <t xml:space="preserve">CONCOLINO COSTRUZIONI SRL</t>
  </si>
  <si>
    <t xml:space="preserve">FT N. 1-3-31 DEL 18.11.2024 - SAL N. 4 BIS - CS003 - DC 779-2024</t>
  </si>
  <si>
    <t xml:space="preserve">FT N. 1-3-31</t>
  </si>
  <si>
    <t xml:space="preserve">SPANO  PAOLO/IIT29I0301503200000002633583/CRO:56234686111</t>
  </si>
  <si>
    <t xml:space="preserve">SPANO  PAOLO</t>
  </si>
  <si>
    <t xml:space="preserve">FT N. 1 DEL 11.11.2024 - DL AL I SAL - 18IR531 - DC 780-2024</t>
  </si>
  <si>
    <t xml:space="preserve">11.11.2024 </t>
  </si>
  <si>
    <t xml:space="preserve">MARREL SRL/IIT23O0538514900000000002767/CRO:56237050811</t>
  </si>
  <si>
    <t xml:space="preserve">MARREL SRL</t>
  </si>
  <si>
    <t xml:space="preserve">FT N. 31 DEL 04.11.2024 - SAL N. 1 LAVORI - 18IR157 - DC 781-24</t>
  </si>
  <si>
    <t xml:space="preserve">PIT BUILDING SRL/IIT48O0825816200009000008451/CRO:56237051101</t>
  </si>
  <si>
    <t xml:space="preserve">PIT BUILDING SRL</t>
  </si>
  <si>
    <t xml:space="preserve">FT N. 23 DEL 30.09.2024 - STATO FINALE LAVORI - 18IR490 - DC 783-24</t>
  </si>
  <si>
    <t xml:space="preserve">SIGECO ENGINEERING S.R.L./IIT69T0306981598100000000925/CRO:56237051404</t>
  </si>
  <si>
    <t xml:space="preserve">FT N. 67 DEL 10.07.2024 - SALDO DIR LAVORI - 18IR490 - DC 783-24</t>
  </si>
  <si>
    <t xml:space="preserve">FT N. 67</t>
  </si>
  <si>
    <t xml:space="preserve">MANOLIO ANTONIO/IIT68D0706280890000000004421/CRO:56237051808</t>
  </si>
  <si>
    <t xml:space="preserve">MANOLIO ANTONIO</t>
  </si>
  <si>
    <t xml:space="preserve">FT N. 6 DEL 19.06.2024 - SALDO DIR LAVORI - 18IR490 - DC 783-24</t>
  </si>
  <si>
    <t xml:space="preserve">19.06.2024</t>
  </si>
  <si>
    <t xml:space="preserve">LONGO NICOLA CARMINE/IIT31C0538780380000000353640/CRO:56237051909</t>
  </si>
  <si>
    <t xml:space="preserve">LONGO NICOLA CARMINE</t>
  </si>
  <si>
    <t xml:space="preserve">FT N. 6 DEL 23.06.2024 - SALDO DIR LAVORI - 18IR490 - DC 783-24</t>
  </si>
  <si>
    <t xml:space="preserve">GENCARELLI ROSANNA/IIT38X0306905742100000010116/CRO:56237052010</t>
  </si>
  <si>
    <t xml:space="preserve">FT N. 8 DEL 01.07.2024 - SALDO DIR LAVORI - 18IR490 - DC 783-24</t>
  </si>
  <si>
    <t xml:space="preserve">01.07.2024</t>
  </si>
  <si>
    <t xml:space="preserve">SERRA CASSANO LUIGI/IIT56V0100580690000000002241/CRO:56237052212</t>
  </si>
  <si>
    <t xml:space="preserve">FT N. 2 DEL 01.08.2024 - SALDO DIR LAVORI - 18IR490 - DC 783-24</t>
  </si>
  <si>
    <t xml:space="preserve">TEA ENGINEERING S.R.L./IIT69Q0523214002000000029032/CRO:56237052300</t>
  </si>
  <si>
    <t xml:space="preserve">TEA ENGINEERING S.R.L.</t>
  </si>
  <si>
    <t xml:space="preserve">FT N. 109 DEL 08.11.2024 - ANTIC. 20 SERV TECNICI - 18IR955 - DC 786-24</t>
  </si>
  <si>
    <t xml:space="preserve">FT N. 109</t>
  </si>
  <si>
    <t xml:space="preserve">ARCHEOLOGICA ARACHOSIA SRLS/IIT29M0760116000001060968326/CRO:56237052502</t>
  </si>
  <si>
    <t xml:space="preserve">FT N. 5 DEL 31.10.2024 - VER ARCHEOLOGICA SUBACQUEA - 18IR821 - DC787-24</t>
  </si>
  <si>
    <t xml:space="preserve">VERDUCI CONSOLATO/IIT17X0306916329615301710008/CRO:56237052704</t>
  </si>
  <si>
    <t xml:space="preserve">VERDUCI CONSOLATO</t>
  </si>
  <si>
    <t xml:space="preserve">FT N. 2 DEL 14.11.2024 - COMP. ESPROPRIATIVE - RC068 - DC 788-24</t>
  </si>
  <si>
    <t xml:space="preserve">14.11.2024</t>
  </si>
  <si>
    <t xml:space="preserve">GRANDI INFRASTRUT.ITALIANE SCA/IIT68B0825804401006000003179/CRO:56237052805</t>
  </si>
  <si>
    <t xml:space="preserve">GRANDI INFRASTRUT.ITALIANE SCA</t>
  </si>
  <si>
    <t xml:space="preserve">FT N. 1-47 DEL 20.12.2023 - ANTIC 30 LAVORI - 18IR154 - DC 789-24</t>
  </si>
  <si>
    <t xml:space="preserve">FT N. 1-47 </t>
  </si>
  <si>
    <t xml:space="preserve">20.12.2023</t>
  </si>
  <si>
    <t xml:space="preserve">CO.GE.CA SAS/IIT09D0103080690000001487948/CRO:56237053007</t>
  </si>
  <si>
    <t xml:space="preserve">CO.GE.CA SAS</t>
  </si>
  <si>
    <t xml:space="preserve">FT N. 18 DEL 29.11.2024 - QUOTA PARTE SAL N. 2 - 18IR204 - DC 790-24</t>
  </si>
  <si>
    <t xml:space="preserve">FT N. 18</t>
  </si>
  <si>
    <t xml:space="preserve"> 29.11.2024</t>
  </si>
  <si>
    <t xml:space="preserve">EDILBENINCASA S.R.L./IIT09D0103080690000001487948/CRO:56237053108</t>
  </si>
  <si>
    <t xml:space="preserve">EDILBENINCASA S.R.L.</t>
  </si>
  <si>
    <t xml:space="preserve">FT N. 25 DEL 29.11.2024 - QUOTA PARTE SAL N. 2 - 18IR204 - DC 790-24</t>
  </si>
  <si>
    <t xml:space="preserve">29.11.2024 </t>
  </si>
  <si>
    <t xml:space="preserve">TROVATI S.R.L. A U.S./IIT09D0103080690000001487948/CRO:56237053411</t>
  </si>
  <si>
    <t xml:space="preserve">TROVATI S.R.L. A U.S.</t>
  </si>
  <si>
    <t xml:space="preserve">FT N.296 DEL 28.11.2024 - QUOTA PARTE SAL N. 2 - 18IR204 - DC 790-24</t>
  </si>
  <si>
    <t xml:space="preserve">FT N.296</t>
  </si>
  <si>
    <t xml:space="preserve">28.11.2024</t>
  </si>
  <si>
    <t xml:space="preserve">GEOCONSOL SRL/IIT85Z0303216201010000257424/CRO:56237053600</t>
  </si>
  <si>
    <t xml:space="preserve">GEOCONSOL SRL</t>
  </si>
  <si>
    <t xml:space="preserve">FT N. 19 DEL 21.11.2024 - INDAG GEOLOGICHE - 18IR001-MT - DC 791-24</t>
  </si>
  <si>
    <t xml:space="preserve">FT N. 19</t>
  </si>
  <si>
    <t xml:space="preserve"> 21.11.2024</t>
  </si>
  <si>
    <t xml:space="preserve">NARDI GIUSEPPE/IIT18W0303216201010000004856/CRO:56237053802</t>
  </si>
  <si>
    <t xml:space="preserve">FT N. 25 DEL 02.12.2024 - ATTUAZIONE DC 32-24 - RS NOVEMBRE</t>
  </si>
  <si>
    <t xml:space="preserve">02.12.2024</t>
  </si>
  <si>
    <t xml:space="preserve">F.LLI VINCIGUERRA PERFORAZIONI/IIT48X0103075000000000344085/CRO:56238352906</t>
  </si>
  <si>
    <t xml:space="preserve">FT N. 6 DEL 27.11.2024 - SAL N. 2 LAVORI - 18IR425 - DC 793-24</t>
  </si>
  <si>
    <t xml:space="preserve">27.11.2024</t>
  </si>
  <si>
    <t xml:space="preserve">DOMINA SRL/IIT32N0103076230000000975800/CRO:56238353108</t>
  </si>
  <si>
    <t xml:space="preserve">DOMINA SRL</t>
  </si>
  <si>
    <t xml:space="preserve">FT N. 4 DEL 25.11.2024 - SAL N. 2 LAVORI - CS058 - DC 794-24</t>
  </si>
  <si>
    <t xml:space="preserve">STUDIO TECNICO ASSOCIATO NEMES/IIT78F0306916329615262917217/CRO:56238353310</t>
  </si>
  <si>
    <t xml:space="preserve">STUDIO TECNICO ASSOCIATO NEMES</t>
  </si>
  <si>
    <t xml:space="preserve">FT N. 29 DEL 02.12.2024 - ANTIC. 20 COLLAUDO - 18IR593 - DC 795-24</t>
  </si>
  <si>
    <t xml:space="preserve">FT N. 29</t>
  </si>
  <si>
    <t xml:space="preserve">DE FILIPPO ROCCO S.R.L./IIT12Z0306942012100000003853/CRO:56238353512</t>
  </si>
  <si>
    <t xml:space="preserve">DE FILIPPO ROCCO S.R.L.</t>
  </si>
  <si>
    <t xml:space="preserve">FT N. 7 DEL 21.11.2024 - QUOTA PARTE IV SAL - 18IR673 - DC 797-24</t>
  </si>
  <si>
    <t xml:space="preserve">21.11.2024</t>
  </si>
  <si>
    <t xml:space="preserve">ALDECA SRL/IIT95K0706281080000000142767/CRO:56238353701</t>
  </si>
  <si>
    <t xml:space="preserve">ALDECA SRL</t>
  </si>
  <si>
    <t xml:space="preserve">FT N. 7 DEL 22.11.2024 - QUOTA PARTE IV SAL - 18IR673 - DC 797-24</t>
  </si>
  <si>
    <t xml:space="preserve">FT N. 7 </t>
  </si>
  <si>
    <t xml:space="preserve">22.11.2024</t>
  </si>
  <si>
    <t xml:space="preserve">CPC S.R.L./IIT08O0200801423000008721286/CRO:56238353903</t>
  </si>
  <si>
    <t xml:space="preserve">CPC S.R.L.</t>
  </si>
  <si>
    <t xml:space="preserve">FT N. 75 DEL 28.11.2024 - QUOTA PARTE IV SAL - 18IR673 - DC 797-24</t>
  </si>
  <si>
    <t xml:space="preserve">FT N. 75</t>
  </si>
  <si>
    <t xml:space="preserve">SIMPLY PA SRLS/IIT18W0303280880010000484454/CRO:56238354105</t>
  </si>
  <si>
    <t xml:space="preserve">SIMPLY PA SRLS</t>
  </si>
  <si>
    <t xml:space="preserve">FT N. 20 DEL 02.12.2024 - SUPP RUP AVANZAM SAL - 18IR673 - DC 797-24</t>
  </si>
  <si>
    <t xml:space="preserve">FT N. 20</t>
  </si>
  <si>
    <t xml:space="preserve"> 02.12.2024</t>
  </si>
  <si>
    <t xml:space="preserve">PAONESSA LEONARDO/IIT26C0306904440100000679006/CRO:56238717903</t>
  </si>
  <si>
    <t xml:space="preserve">FT N. 33 DEL 08.11.2024 - PROG CSP E AGG PREZZI - 18IR918 - DC 798-24</t>
  </si>
  <si>
    <t xml:space="preserve">FT N. 33</t>
  </si>
  <si>
    <t xml:space="preserve">PROGANO  GIUSEPPE/IIT60O0306942593100000002441/CRO:56238718105</t>
  </si>
  <si>
    <t xml:space="preserve">FT N. 12 DEL 11.11.2024 - PROG CSP E AGG PREZZI - 18IR918 - DC 798-24</t>
  </si>
  <si>
    <t xml:space="preserve">11.11.2024</t>
  </si>
  <si>
    <t xml:space="preserve">CIRCOSTA LUCA/IIT75U0538542741CC2670001584/CRO:56238718307</t>
  </si>
  <si>
    <t xml:space="preserve">CIRCOSTA LUCA</t>
  </si>
  <si>
    <t xml:space="preserve">FT N. 11 DEL 13.11.2024 - PROG CSP E AGGIOR PREZZI - 18IR918 - 798-24</t>
  </si>
  <si>
    <t xml:space="preserve">ROMEO FABIO/IIT45Q0303216200010000005055/CRO:56238718408</t>
  </si>
  <si>
    <t xml:space="preserve">ROMEO FABIO</t>
  </si>
  <si>
    <t xml:space="preserve">FT N. 4 DEL 14.11.2024 - PROG CSP E AGGIOR PREZZI - 18IR918 - DC 798-24</t>
  </si>
  <si>
    <t xml:space="preserve">EMMA CONSOLIDAMENTI SRL/IIT77J0895484165005000067635/CRO:56238718509</t>
  </si>
  <si>
    <t xml:space="preserve">EMMA CONSOLIDAMENTI SRL</t>
  </si>
  <si>
    <t xml:space="preserve">FT N. 7 DEL 29.11.2024 - SAL N. 1 LAVORI - 18IR591 - DC 804-24</t>
  </si>
  <si>
    <t xml:space="preserve">29.11.2024</t>
  </si>
  <si>
    <t xml:space="preserve">EDIL SIMPATY SRL/IIT70O0306939782100000006138/CRO:56238718711</t>
  </si>
  <si>
    <t xml:space="preserve">EDIL SIMPATY SRL</t>
  </si>
  <si>
    <t xml:space="preserve">FT N. 9 DEL 26.11.2024 - SAL N. 4 BIS - 18IR781 - DC 805-24</t>
  </si>
  <si>
    <t xml:space="preserve">26.11.2024</t>
  </si>
  <si>
    <t xml:space="preserve">CERVAROLO GIUSEPPE/IIT61S0306981070100000001207/CRO:56238718900</t>
  </si>
  <si>
    <t xml:space="preserve">CERVAROLO GIUSEPPE</t>
  </si>
  <si>
    <t xml:space="preserve">FT N. 84 DEL 17.10.2024 - PROG E CSP - 18IR833 - DC 807-24</t>
  </si>
  <si>
    <t xml:space="preserve">FT N. 84</t>
  </si>
  <si>
    <t xml:space="preserve">HYSOMAR SOCIETA  COOPERATIVA/IIT73G0542403485000001001239/CRO:56238719102</t>
  </si>
  <si>
    <t xml:space="preserve">FT N. 37 DEL 15.10.2024 - PROG E CSP - 18IR833 - DC 807-24</t>
  </si>
  <si>
    <t xml:space="preserve">FT N. 37</t>
  </si>
  <si>
    <t xml:space="preserve">ACETO VALENTINA/IIT84P0760116200001017437144/CRO:56238719304</t>
  </si>
  <si>
    <t xml:space="preserve">ACETO VALENTINA</t>
  </si>
  <si>
    <t xml:space="preserve">FT N. 5 DEL 04.11.2024 - PROG E CSP - 18IR833 - DC 807-24</t>
  </si>
  <si>
    <t xml:space="preserve">MIRACCO ANNA MARIA/IIT12G0706281070000000139332/CRO:56238719405</t>
  </si>
  <si>
    <t xml:space="preserve">MIRACCO ANNA MARIA</t>
  </si>
  <si>
    <t xml:space="preserve">FT N. 3 DEL 04.11.2024 - PROG E CSP - 18IR833 - DC 807-24</t>
  </si>
  <si>
    <t xml:space="preserve">04.11.202</t>
  </si>
  <si>
    <t xml:space="preserve">INVITALIA SPA/IIT77G0103003201000000469583/CRO:56239217911</t>
  </si>
  <si>
    <t xml:space="preserve">INVITALIA SPA</t>
  </si>
  <si>
    <t xml:space="preserve">FT N. 4120240402 DEL 21.11.2024 - RENDIC ATTIVITA SETT - DIC 2023 - DC810-24</t>
  </si>
  <si>
    <t xml:space="preserve">FT N. 4120240402</t>
  </si>
  <si>
    <t xml:space="preserve">21.11.2024 </t>
  </si>
  <si>
    <t xml:space="preserve">SOGESID SPA/IIT65Q0832703239000000002086/CRO:56239218100</t>
  </si>
  <si>
    <t xml:space="preserve">FT N. 151 DEL 29.11.2024 - RENDIC GEN-GIU 2024 - DC 811-24</t>
  </si>
  <si>
    <t xml:space="preserve">FT N. 151</t>
  </si>
  <si>
    <t xml:space="preserve">CIN SRL/IIT47M0100522200000000011696/CRO:56239218302</t>
  </si>
  <si>
    <t xml:space="preserve">CIN SRL</t>
  </si>
  <si>
    <t xml:space="preserve">FT 319 DEL 16.11.2024 - III SAL LAVORI - 18IR325 - DC 812-24</t>
  </si>
  <si>
    <t xml:space="preserve">FT 319</t>
  </si>
  <si>
    <t xml:space="preserve">16.11.2024</t>
  </si>
  <si>
    <t xml:space="preserve">NARDI GIUSEPPE/IIT18W0303216201010000004856/CRO:56241030704</t>
  </si>
  <si>
    <t xml:space="preserve">FT N. 26 DEL 09.12.2024 - COMP. SA PARTE VARIABILE OBV IV TRIM - ART 3CONTR</t>
  </si>
  <si>
    <t xml:space="preserve">09.12.2024</t>
  </si>
  <si>
    <t xml:space="preserve">NARDI GIUSEPPE/IIT18W0303216201010000004856/CRO:56241030906</t>
  </si>
  <si>
    <t xml:space="preserve">FT N. 27 DEL 09.12.2024 - ATTUAZIONE DC 32-2024 COMP DICEMBRE OLTRE RS</t>
  </si>
  <si>
    <t xml:space="preserve">FT N. 27</t>
  </si>
  <si>
    <t xml:space="preserve">COOPROGETTI SOC COOPERATIVA/IIT92X0103038480000000568502/CRO:56246603400</t>
  </si>
  <si>
    <t xml:space="preserve">COOPROGETTI SOC COOPERATIVA</t>
  </si>
  <si>
    <t xml:space="preserve">FT N. 300 DEL 27.11.2024 - ANTIC. 20 SERV ING - 18IR678 - DC 817-24</t>
  </si>
  <si>
    <t xml:space="preserve">FT N. 300</t>
  </si>
  <si>
    <t xml:space="preserve">LATELLA PAOLA/IIT31C0103081500000001615954/CRO:56246603602</t>
  </si>
  <si>
    <t xml:space="preserve">LATELLA PAOLA</t>
  </si>
  <si>
    <t xml:space="preserve">FT N. 15 DEL 04.11.2024 - SERV GEOLOGICI+INDAG - RC104 - DC 818-24</t>
  </si>
  <si>
    <t xml:space="preserve">MARINO ATTILIO SRL/IIT78Z0538716303000043027697/CRO:56246603804</t>
  </si>
  <si>
    <t xml:space="preserve">MARINO ATTILIO SRL</t>
  </si>
  <si>
    <t xml:space="preserve">FT N. 7 DEL 09.12.2024 - SAL N. 2 LAVORI - RC061 - DC 819-24</t>
  </si>
  <si>
    <t xml:space="preserve"> 09.12.2024</t>
  </si>
  <si>
    <t xml:space="preserve">RIZZUTO RAFFAELE COSTRUZI SRL/IIT21U0103088800000000893918/CRO:56246604107</t>
  </si>
  <si>
    <t xml:space="preserve">RIZZUTO RAFFAELE COSTRUZI SRL</t>
  </si>
  <si>
    <t xml:space="preserve">FT N. 1-10 DEL 04.12.2024 - SAL N. 3 LAVORI - 18IR087 - DC 821-24</t>
  </si>
  <si>
    <t xml:space="preserve">FT N. 1-10</t>
  </si>
  <si>
    <t xml:space="preserve"> 04.12.2024</t>
  </si>
  <si>
    <t xml:space="preserve">ACRI SALVATORE/IIT89N0538780880000000999822/CRO:56246604410</t>
  </si>
  <si>
    <t xml:space="preserve">ACRI SALVATORE</t>
  </si>
  <si>
    <t xml:space="preserve">FT N. 18 DEL 09.12.2024 - Q.P. STUDIO GEOLOGICO - 18IR833 - DC 830-24</t>
  </si>
  <si>
    <t xml:space="preserve">09.12.2024 </t>
  </si>
  <si>
    <t xml:space="preserve">MARRA GIOVANNI/IIT80M0538780880000002464903/CRO:56246604801</t>
  </si>
  <si>
    <t xml:space="preserve">MARRA GIOVANNI</t>
  </si>
  <si>
    <t xml:space="preserve">FT N. 10 DEL 09.12.2024 - QP STUDIO GEOLOGICO - 18IR833 - DC 830-24</t>
  </si>
  <si>
    <t xml:space="preserve">GAECO SERVICE SRL/IIT19Q0538742040000003323732/CRO:56246605407</t>
  </si>
  <si>
    <t xml:space="preserve">FT N. 12 DEL 09.12.2024 - SAL N. 1 LAVORI - 18IR476 - DC 833-24</t>
  </si>
  <si>
    <t xml:space="preserve"> 09.12.2024 </t>
  </si>
  <si>
    <t xml:space="preserve">ARCHEOLOGICA ARACHOSIA SRLS/IIT29M0760116000001060968326/CRO:56246605710</t>
  </si>
  <si>
    <t xml:space="preserve">FT N. 8 DEL 01.12.2024 - VERIF SUBACQUEA ARCHEOL - 18IR559 - DC 834-24</t>
  </si>
  <si>
    <t xml:space="preserve">01.12.2024</t>
  </si>
  <si>
    <t xml:space="preserve">EUROSCAVI SRL/IIT07K0306942593100000003689/CRO:56246606101</t>
  </si>
  <si>
    <t xml:space="preserve">EUROSCAVI SRL</t>
  </si>
  <si>
    <t xml:space="preserve">FT N. 36 DEL 06.12.2024 - ANTICIP. 20 LAVORI - VV035 - DC 837-24</t>
  </si>
  <si>
    <t xml:space="preserve">06.12.2024</t>
  </si>
  <si>
    <t xml:space="preserve">RAMUNDO ANTONIO/IIT77U0760116200001004113807/CRO:56246606303</t>
  </si>
  <si>
    <t xml:space="preserve">RAMUNDO ANTONIO</t>
  </si>
  <si>
    <t xml:space="preserve">FT N. 26 DEL 29.10.2025 - COLLAUDO STAT E TA - 18IR490 - DC 838-24</t>
  </si>
  <si>
    <t xml:space="preserve">MAZZUCA SRL/IIT61A0306980884100000010278/CRO:56246606505</t>
  </si>
  <si>
    <t xml:space="preserve">MAZZUCA SRL</t>
  </si>
  <si>
    <t xml:space="preserve">FT N. 15 DEL 11.12.2024 - SAL N. 1 LAVORI - 18IR833 - DC 839-24</t>
  </si>
  <si>
    <t xml:space="preserve">11.12.2024</t>
  </si>
  <si>
    <t xml:space="preserve">MACCHIONE FRANCESCA/IIT88G0303242700010000802764/CRO:56246606707</t>
  </si>
  <si>
    <t xml:space="preserve">MACCHIONE FRANCESCA</t>
  </si>
  <si>
    <t xml:space="preserve">FT N. 50 DEL 18.11.2024 - INDAG GEOLOGICHE - 18IR295 - DC 840-24</t>
  </si>
  <si>
    <t xml:space="preserve">FT N. 50</t>
  </si>
  <si>
    <t xml:space="preserve">LATELLA PAOLA/IIT31C0103081500000001615954/CRO:56246606909</t>
  </si>
  <si>
    <t xml:space="preserve">FT N. 14 DEL 22.10.2024 - STUDIO GEOLOGICO - 18IR918 - DC 841-24</t>
  </si>
  <si>
    <t xml:space="preserve">E.CO S.R.L./IIT37Z0825880880013000000070/CRO:56246607111</t>
  </si>
  <si>
    <t xml:space="preserve">E.CO S.R.L.</t>
  </si>
  <si>
    <t xml:space="preserve">FT N. 53 DEL 27.11.2024 - STUDIO FATTIB TE - 18IR049 - DC 842-24</t>
  </si>
  <si>
    <t xml:space="preserve">FT N. 53</t>
  </si>
  <si>
    <t xml:space="preserve"> 27.11.2024</t>
  </si>
  <si>
    <t xml:space="preserve">FRA.GA.TER S.R.L./IIT30Q0538742040000002943682/CRO:56246607502</t>
  </si>
  <si>
    <t xml:space="preserve">FT N. 13 DEL 11.12.2024 - SAL N 1 QUOTA APPALT - 18IR711 - DC 851-24</t>
  </si>
  <si>
    <t xml:space="preserve">FT N. 13 </t>
  </si>
  <si>
    <t xml:space="preserve">FRA.GA.TER S.R.L./IIT12E0306904404100000008119/CRO:56246607704</t>
  </si>
  <si>
    <t xml:space="preserve">FT N. 14 DEL 13.12.2024 - SAL N 1 Q.TA SUBAPPALT SIRACUSA COSTR SRL -18IR711 - DC 851-2024</t>
  </si>
  <si>
    <t xml:space="preserve">13.12.2024</t>
  </si>
  <si>
    <t xml:space="preserve">FT N. 14 DEL 13.12.2024 - SAL N 1 QUOTA SUBAPPALT - 18IR711 - DC851-2024</t>
  </si>
  <si>
    <t xml:space="preserve">EDIL VINCENT SRL/IIT58N0200882140000107012674/CRO:56246608007</t>
  </si>
  <si>
    <t xml:space="preserve">EDIL VINCENT SRL</t>
  </si>
  <si>
    <t xml:space="preserve">FT N. 21 DEL 27.11.2024 - SAL N. 1 LAVORI - 18IR953 - DC 852-2024</t>
  </si>
  <si>
    <t xml:space="preserve">SILVANO SRL/IIT91O0542441890000000155225/CRO:56247371612</t>
  </si>
  <si>
    <t xml:space="preserve">SILVANO SRL</t>
  </si>
  <si>
    <t xml:space="preserve">FT N. 35 DEL 17.12.2024 - SAL N. 1 LAVORI - 18IR001 - DC 853-24</t>
  </si>
  <si>
    <t xml:space="preserve">FT N. 35</t>
  </si>
  <si>
    <t xml:space="preserve">17.12.2024 </t>
  </si>
  <si>
    <t xml:space="preserve">SILVANO SRL/IIT91O0542441890000000155225/CRO:56247371801</t>
  </si>
  <si>
    <t xml:space="preserve">FT N. 36 DEL 17.12.2025 - SAL N. 1 BIS - 18IR001 - DC 853-2024</t>
  </si>
  <si>
    <t xml:space="preserve">FT N. 36 </t>
  </si>
  <si>
    <t xml:space="preserve">17.12.2024</t>
  </si>
  <si>
    <t xml:space="preserve">TEDESCO ALESSANDRO/IIT49R3608105138278693078697/CRO:56247372003</t>
  </si>
  <si>
    <t xml:space="preserve">TEDESCO ALESSANDRO</t>
  </si>
  <si>
    <t xml:space="preserve">FT N. 23 DEL 13.12.2024 - ACCONTO 30 SUPP RUP - 18IR039 - DC 854-24</t>
  </si>
  <si>
    <t xml:space="preserve">13.12.2024 </t>
  </si>
  <si>
    <t xml:space="preserve">NIKANTE COSTRUZIONI SRL/IIT50J0538703800000001319459/CRO:56247372104</t>
  </si>
  <si>
    <t xml:space="preserve">NIKANTE COSTRUZIONI SRL</t>
  </si>
  <si>
    <t xml:space="preserve">FT N. 48 DEL 17.12.2024 - SAL N. 2 LAVORI - 18IR194 - DC 855-24</t>
  </si>
  <si>
    <t xml:space="preserve">FT N. 48</t>
  </si>
  <si>
    <t xml:space="preserve">VITA FILIPPO/IIT06W0538780600000002638677/CRO:56247372306</t>
  </si>
  <si>
    <t xml:space="preserve">VITA FILIPPO</t>
  </si>
  <si>
    <t xml:space="preserve">FT N. 10 DEL 20.12.2024 - ANTICP. 20 INC VERIFICA PROG - VV036 - DC853-24</t>
  </si>
  <si>
    <t xml:space="preserve">20.12.2024 </t>
  </si>
  <si>
    <t xml:space="preserve">SESTITO ENRICA MARIA/IIT18C0306942774100000013459/CRO:56247372407</t>
  </si>
  <si>
    <t xml:space="preserve">SESTITO ENRICA MARIA</t>
  </si>
  <si>
    <t xml:space="preserve">FT N. 6 DEL 13.12.2024 - SALDO SUPP RUP - 18IR521 - DC 857-24</t>
  </si>
  <si>
    <t xml:space="preserve">CALCESTRUZZI VELTRI SRL/IIT87H0825841210011000004097/CRO:56247372508</t>
  </si>
  <si>
    <t xml:space="preserve">CALCESTRUZZI VELTRI SRL</t>
  </si>
  <si>
    <t xml:space="preserve">FT N. 35 DEL 04.11.2024 - STATO FINALE LAVORI - 18IR388 - DC 858-24</t>
  </si>
  <si>
    <t xml:space="preserve"> 04.11.2024</t>
  </si>
  <si>
    <t xml:space="preserve">PERRI FELICE/IIT33W0538722201000002462095/CRO:56247372912</t>
  </si>
  <si>
    <t xml:space="preserve">PERRI FELICE</t>
  </si>
  <si>
    <t xml:space="preserve">FT N. 8 DEL 04.12.2024 - PROG ESEC - 18IR574 - DC 860-24</t>
  </si>
  <si>
    <t xml:space="preserve">SIGECO ENGINEERING S.R.L./IIT69T0306981598100000000925/CRO:56247373202</t>
  </si>
  <si>
    <t xml:space="preserve">FT N. 102 DEL 02.12.2024 - DL E CSE AL IV SAL - 18IR673 - DC 863-24</t>
  </si>
  <si>
    <t xml:space="preserve">FT N. 102</t>
  </si>
  <si>
    <t xml:space="preserve">HYSOMAR SOCIETA  COOPERATIVA/IIT73G0542403485000001001239/CRO:56247373404</t>
  </si>
  <si>
    <t xml:space="preserve">FT N. 48 DEL 27.11.2024 - DL E CSE AL IV SAL - 18IR673 - DC 863-24</t>
  </si>
  <si>
    <t xml:space="preserve">VIZZA FRANCESCA/IIT61D0306980884100000005353/CRO:56248086410</t>
  </si>
  <si>
    <t xml:space="preserve">VIZZA FRANCESCA</t>
  </si>
  <si>
    <t xml:space="preserve">FT N. 4 DEL 13.12.2024 - ACCONTO SERV PROGETT - 18IR719 - 864-24</t>
  </si>
  <si>
    <t xml:space="preserve">LICO FABIO/IIT46P0100542830000000001937/CRO:56248086511</t>
  </si>
  <si>
    <t xml:space="preserve">LICO FABIO</t>
  </si>
  <si>
    <t xml:space="preserve">FT N. 1-16 DEL 11.12.2024 - ANTICIP 20 SORVEGL ARCHEOL - VV035 - DC865-24</t>
  </si>
  <si>
    <t xml:space="preserve">FT N. 1-16</t>
  </si>
  <si>
    <t xml:space="preserve">FRESCA DOMENICO/IIT27Z0538742830000000004972/CRO:56248086612</t>
  </si>
  <si>
    <t xml:space="preserve">FRESCA DOMENICO</t>
  </si>
  <si>
    <t xml:space="preserve">FT N. 2 DEL 18.11.2024 - COLLAUDO STATICO - 18IR140 - DC 866-24</t>
  </si>
  <si>
    <t xml:space="preserve">18.11.2024 </t>
  </si>
  <si>
    <t xml:space="preserve">indicatore di tempestività dei pagamenti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</si>
</sst>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€-410]\ #,##0.00;[RED]\-[$€-410]\ #,##0.00"/>
    <numFmt numFmtId="166" formatCode="d/m/yyyy"/>
    <numFmt numFmtId="167" formatCode="dd/mm/yyyy"/>
    <numFmt numFmtId="168" formatCode="General"/>
    <numFmt numFmtId="169" formatCode="[$€-410]\ #,##0.00;\-[$€-410]\ #,##0.00"/>
    <numFmt numFmtId="170" formatCode="_-* #,##0.00&quot; €&quot;_-;\-* #,##0.00&quot; €&quot;_-;_-* \-??&quot; €&quot;_-;_-@_-"/>
    <numFmt numFmtId="171" formatCode="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Calibri Light"/>
      <family val="2"/>
      <charset val="1"/>
    </font>
    <font>
      <b val="true"/>
      <sz val="9"/>
      <color rgb="FF000000"/>
      <name val="Calibri Light"/>
      <family val="2"/>
      <charset val="1"/>
    </font>
    <font>
      <sz val="9"/>
      <color rgb="FF000000"/>
      <name val="Arial"/>
      <family val="0"/>
      <charset val="1"/>
    </font>
    <font>
      <sz val="11"/>
      <color rgb="FF000000"/>
      <name val="Calibri Light"/>
      <family val="2"/>
      <charset val="1"/>
    </font>
    <font>
      <sz val="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 style="medium"/>
      <top style="hair"/>
      <bottom style="medium"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7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0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7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5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6" fillId="0" borderId="5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7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671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pane xSplit="0" ySplit="1215" topLeftCell="C292" activePane="bottomLeft" state="split"/>
      <selection pane="topLeft" activeCell="C1" activeCellId="0" sqref="C1"/>
      <selection pane="bottomLeft" activeCell="M352" activeCellId="0" sqref="M352"/>
    </sheetView>
  </sheetViews>
  <sheetFormatPr defaultColWidth="8.71484375" defaultRowHeight="12.8" zeroHeight="false" outlineLevelRow="0" outlineLevelCol="0"/>
  <cols>
    <col collapsed="false" customWidth="false" hidden="false" outlineLevel="0" max="1" min="1" style="1" width="8.71"/>
    <col collapsed="false" customWidth="true" hidden="false" outlineLevel="0" max="2" min="2" style="1" width="25.24"/>
    <col collapsed="false" customWidth="true" hidden="false" outlineLevel="0" max="3" min="3" style="1" width="35.57"/>
    <col collapsed="false" customWidth="true" hidden="true" outlineLevel="0" max="4" min="4" style="1" width="11.12"/>
    <col collapsed="false" customWidth="true" hidden="false" outlineLevel="0" max="5" min="5" style="1" width="14.38"/>
    <col collapsed="false" customWidth="true" hidden="false" outlineLevel="0" max="8" min="6" style="1" width="14.29"/>
    <col collapsed="false" customWidth="true" hidden="false" outlineLevel="0" max="9" min="9" style="1" width="10.14"/>
    <col collapsed="false" customWidth="true" hidden="false" outlineLevel="0" max="10" min="10" style="1" width="11.57"/>
    <col collapsed="false" customWidth="true" hidden="false" outlineLevel="0" max="11" min="11" style="1" width="14"/>
    <col collapsed="false" customWidth="true" hidden="false" outlineLevel="0" max="12" min="12" style="1" width="15.71"/>
    <col collapsed="false" customWidth="true" hidden="false" outlineLevel="0" max="13" min="13" style="2" width="20.03"/>
    <col collapsed="false" customWidth="false" hidden="false" outlineLevel="0" max="14" min="14" style="1" width="8.71"/>
    <col collapsed="false" customWidth="true" hidden="false" outlineLevel="0" max="15" min="15" style="1" width="11.22"/>
    <col collapsed="false" customWidth="false" hidden="false" outlineLevel="0" max="16384" min="16" style="1" width="8.71"/>
  </cols>
  <sheetData>
    <row r="1" s="3" customFormat="true" ht="13.6" hidden="false" customHeight="true" outlineLevel="0" collapsed="false">
      <c r="C1" s="4"/>
      <c r="D1" s="4"/>
      <c r="E1" s="4"/>
      <c r="F1" s="4"/>
      <c r="G1" s="5" t="s">
        <v>0</v>
      </c>
      <c r="H1" s="5"/>
      <c r="I1" s="5"/>
      <c r="J1" s="5"/>
      <c r="K1" s="4"/>
      <c r="L1" s="4"/>
      <c r="M1" s="6"/>
    </row>
    <row r="2" s="3" customFormat="true" ht="13.6" hidden="false" customHeight="true" outlineLevel="0" collapsed="false">
      <c r="B2" s="7" t="s">
        <v>1</v>
      </c>
      <c r="C2" s="8" t="s">
        <v>1</v>
      </c>
      <c r="D2" s="8"/>
      <c r="E2" s="8" t="s">
        <v>2</v>
      </c>
      <c r="F2" s="8" t="s">
        <v>3</v>
      </c>
      <c r="G2" s="9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10" t="s">
        <v>10</v>
      </c>
    </row>
    <row r="3" s="11" customFormat="true" ht="13.6" hidden="false" customHeight="true" outlineLevel="0" collapsed="false">
      <c r="B3" s="12" t="s">
        <v>11</v>
      </c>
      <c r="C3" s="12" t="s">
        <v>12</v>
      </c>
      <c r="D3" s="12" t="s">
        <v>13</v>
      </c>
      <c r="E3" s="12" t="s">
        <v>14</v>
      </c>
      <c r="F3" s="13" t="s">
        <v>15</v>
      </c>
      <c r="G3" s="13" t="n">
        <v>45566</v>
      </c>
      <c r="H3" s="13" t="n">
        <f aca="false">G3+30</f>
        <v>45596</v>
      </c>
      <c r="I3" s="12" t="n">
        <v>826</v>
      </c>
      <c r="J3" s="14" t="n">
        <v>45568</v>
      </c>
      <c r="K3" s="15" t="n">
        <v>14780.95</v>
      </c>
      <c r="L3" s="16" t="n">
        <f aca="false">H3-J3</f>
        <v>28</v>
      </c>
      <c r="M3" s="17" t="n">
        <f aca="false">K3*L3</f>
        <v>413866.6</v>
      </c>
    </row>
    <row r="4" s="11" customFormat="true" ht="13.6" hidden="false" customHeight="true" outlineLevel="0" collapsed="false">
      <c r="B4" s="12" t="s">
        <v>16</v>
      </c>
      <c r="C4" s="12" t="s">
        <v>17</v>
      </c>
      <c r="D4" s="12" t="s">
        <v>13</v>
      </c>
      <c r="E4" s="12" t="s">
        <v>14</v>
      </c>
      <c r="F4" s="13" t="s">
        <v>15</v>
      </c>
      <c r="G4" s="13" t="n">
        <v>45566</v>
      </c>
      <c r="H4" s="13" t="n">
        <f aca="false">G4+30</f>
        <v>45596</v>
      </c>
      <c r="I4" s="12" t="n">
        <v>827</v>
      </c>
      <c r="J4" s="14" t="n">
        <v>45567</v>
      </c>
      <c r="K4" s="15" t="n">
        <v>2500</v>
      </c>
      <c r="L4" s="16" t="n">
        <f aca="false">H4-J4</f>
        <v>29</v>
      </c>
      <c r="M4" s="17" t="n">
        <f aca="false">K4*L4</f>
        <v>72500</v>
      </c>
    </row>
    <row r="5" customFormat="false" ht="13.6" hidden="false" customHeight="true" outlineLevel="0" collapsed="false">
      <c r="B5" s="18" t="s">
        <v>18</v>
      </c>
      <c r="C5" s="18" t="s">
        <v>19</v>
      </c>
      <c r="D5" s="18" t="s">
        <v>20</v>
      </c>
      <c r="E5" s="18" t="s">
        <v>21</v>
      </c>
      <c r="F5" s="19" t="s">
        <v>22</v>
      </c>
      <c r="G5" s="19" t="n">
        <v>45495</v>
      </c>
      <c r="H5" s="19" t="n">
        <f aca="false">G5+30</f>
        <v>45525</v>
      </c>
      <c r="I5" s="18" t="n">
        <v>830</v>
      </c>
      <c r="J5" s="20" t="n">
        <v>45569</v>
      </c>
      <c r="K5" s="21" t="n">
        <v>34944</v>
      </c>
      <c r="L5" s="16" t="n">
        <f aca="false">H5-J5</f>
        <v>-44</v>
      </c>
      <c r="M5" s="22" t="n">
        <f aca="false">K5*L5</f>
        <v>-1537536</v>
      </c>
    </row>
    <row r="6" customFormat="false" ht="13.6" hidden="false" customHeight="true" outlineLevel="0" collapsed="false">
      <c r="B6" s="18" t="s">
        <v>23</v>
      </c>
      <c r="C6" s="18" t="s">
        <v>17</v>
      </c>
      <c r="D6" s="18" t="s">
        <v>20</v>
      </c>
      <c r="E6" s="18" t="s">
        <v>21</v>
      </c>
      <c r="F6" s="19" t="s">
        <v>22</v>
      </c>
      <c r="G6" s="19" t="n">
        <v>45495</v>
      </c>
      <c r="H6" s="19" t="n">
        <f aca="false">G6+30</f>
        <v>45525</v>
      </c>
      <c r="I6" s="18" t="n">
        <v>831</v>
      </c>
      <c r="J6" s="20" t="n">
        <v>45568</v>
      </c>
      <c r="K6" s="21" t="n">
        <v>7687.68</v>
      </c>
      <c r="L6" s="16" t="n">
        <f aca="false">H6-J6</f>
        <v>-43</v>
      </c>
      <c r="M6" s="22" t="n">
        <f aca="false">K6*L6</f>
        <v>-330570.24</v>
      </c>
    </row>
    <row r="7" customFormat="false" ht="13.6" hidden="false" customHeight="true" outlineLevel="0" collapsed="false">
      <c r="B7" s="18" t="s">
        <v>24</v>
      </c>
      <c r="C7" s="18" t="s">
        <v>25</v>
      </c>
      <c r="D7" s="18" t="s">
        <v>26</v>
      </c>
      <c r="E7" s="18" t="s">
        <v>27</v>
      </c>
      <c r="F7" s="19" t="s">
        <v>28</v>
      </c>
      <c r="G7" s="19" t="n">
        <v>45517</v>
      </c>
      <c r="H7" s="19" t="n">
        <f aca="false">G7+30</f>
        <v>45547</v>
      </c>
      <c r="I7" s="18" t="n">
        <v>832</v>
      </c>
      <c r="J7" s="20" t="n">
        <v>45569</v>
      </c>
      <c r="K7" s="21" t="n">
        <v>17472</v>
      </c>
      <c r="L7" s="16" t="n">
        <f aca="false">H7-J7</f>
        <v>-22</v>
      </c>
      <c r="M7" s="22" t="n">
        <f aca="false">K7*L7</f>
        <v>-384384</v>
      </c>
    </row>
    <row r="8" customFormat="false" ht="13.6" hidden="false" customHeight="true" outlineLevel="0" collapsed="false">
      <c r="B8" s="18" t="s">
        <v>29</v>
      </c>
      <c r="C8" s="18" t="s">
        <v>30</v>
      </c>
      <c r="D8" s="18" t="s">
        <v>31</v>
      </c>
      <c r="E8" s="18" t="s">
        <v>32</v>
      </c>
      <c r="F8" s="19" t="s">
        <v>33</v>
      </c>
      <c r="G8" s="19" t="n">
        <v>45566</v>
      </c>
      <c r="H8" s="19" t="n">
        <f aca="false">G8+30</f>
        <v>45596</v>
      </c>
      <c r="I8" s="18" t="n">
        <v>833</v>
      </c>
      <c r="J8" s="20" t="n">
        <v>45569</v>
      </c>
      <c r="K8" s="21" t="n">
        <v>17472</v>
      </c>
      <c r="L8" s="16" t="n">
        <f aca="false">H8-J8</f>
        <v>27</v>
      </c>
      <c r="M8" s="22" t="n">
        <f aca="false">K8*L8</f>
        <v>471744</v>
      </c>
    </row>
    <row r="9" customFormat="false" ht="13.6" hidden="false" customHeight="true" outlineLevel="0" collapsed="false">
      <c r="B9" s="18" t="s">
        <v>34</v>
      </c>
      <c r="C9" s="18" t="s">
        <v>35</v>
      </c>
      <c r="D9" s="18" t="s">
        <v>36</v>
      </c>
      <c r="E9" s="18" t="s">
        <v>37</v>
      </c>
      <c r="F9" s="19" t="s">
        <v>38</v>
      </c>
      <c r="G9" s="19" t="n">
        <v>45509</v>
      </c>
      <c r="H9" s="19" t="n">
        <f aca="false">G9+30</f>
        <v>45539</v>
      </c>
      <c r="I9" s="18" t="n">
        <v>834</v>
      </c>
      <c r="J9" s="20" t="n">
        <v>45569</v>
      </c>
      <c r="K9" s="21" t="n">
        <v>17955.84</v>
      </c>
      <c r="L9" s="16" t="n">
        <f aca="false">H9-J9</f>
        <v>-30</v>
      </c>
      <c r="M9" s="22" t="n">
        <f aca="false">K9*L9</f>
        <v>-538675.2</v>
      </c>
    </row>
    <row r="10" customFormat="false" ht="13.6" hidden="false" customHeight="true" outlineLevel="0" collapsed="false">
      <c r="B10" s="18" t="s">
        <v>16</v>
      </c>
      <c r="C10" s="18" t="s">
        <v>17</v>
      </c>
      <c r="D10" s="18" t="s">
        <v>36</v>
      </c>
      <c r="E10" s="18" t="s">
        <v>37</v>
      </c>
      <c r="F10" s="19" t="s">
        <v>38</v>
      </c>
      <c r="G10" s="19" t="n">
        <v>45509</v>
      </c>
      <c r="H10" s="19" t="n">
        <f aca="false">G10+30</f>
        <v>45539</v>
      </c>
      <c r="I10" s="18" t="n">
        <v>835</v>
      </c>
      <c r="J10" s="20" t="n">
        <v>45568</v>
      </c>
      <c r="K10" s="21" t="n">
        <v>3360</v>
      </c>
      <c r="L10" s="16" t="n">
        <f aca="false">H10-J10</f>
        <v>-29</v>
      </c>
      <c r="M10" s="22" t="n">
        <f aca="false">K10*L10</f>
        <v>-97440</v>
      </c>
    </row>
    <row r="11" customFormat="false" ht="13.6" hidden="false" customHeight="true" outlineLevel="0" collapsed="false">
      <c r="B11" s="18" t="s">
        <v>39</v>
      </c>
      <c r="C11" s="18" t="s">
        <v>40</v>
      </c>
      <c r="D11" s="18" t="s">
        <v>41</v>
      </c>
      <c r="E11" s="18" t="s">
        <v>42</v>
      </c>
      <c r="F11" s="19" t="s">
        <v>43</v>
      </c>
      <c r="G11" s="19" t="n">
        <v>45562</v>
      </c>
      <c r="H11" s="19" t="n">
        <f aca="false">G11+30</f>
        <v>45592</v>
      </c>
      <c r="I11" s="18" t="n">
        <v>836</v>
      </c>
      <c r="J11" s="20" t="n">
        <v>45569</v>
      </c>
      <c r="K11" s="21" t="n">
        <v>14565.6</v>
      </c>
      <c r="L11" s="16" t="n">
        <f aca="false">H11-J11</f>
        <v>23</v>
      </c>
      <c r="M11" s="22" t="n">
        <f aca="false">K11*L11</f>
        <v>335008.8</v>
      </c>
    </row>
    <row r="12" customFormat="false" ht="13.6" hidden="false" customHeight="true" outlineLevel="0" collapsed="false">
      <c r="B12" s="18" t="s">
        <v>16</v>
      </c>
      <c r="C12" s="18" t="s">
        <v>17</v>
      </c>
      <c r="D12" s="18" t="s">
        <v>41</v>
      </c>
      <c r="E12" s="18" t="s">
        <v>42</v>
      </c>
      <c r="F12" s="19" t="s">
        <v>43</v>
      </c>
      <c r="G12" s="19" t="n">
        <v>45562</v>
      </c>
      <c r="H12" s="19" t="n">
        <f aca="false">G12+30</f>
        <v>45592</v>
      </c>
      <c r="I12" s="18" t="n">
        <v>837</v>
      </c>
      <c r="J12" s="20" t="n">
        <v>45568</v>
      </c>
      <c r="K12" s="21" t="n">
        <v>2856</v>
      </c>
      <c r="L12" s="16" t="n">
        <f aca="false">H12-J12</f>
        <v>24</v>
      </c>
      <c r="M12" s="22" t="n">
        <f aca="false">K12*L12</f>
        <v>68544</v>
      </c>
    </row>
    <row r="13" customFormat="false" ht="13.6" hidden="false" customHeight="true" outlineLevel="0" collapsed="false">
      <c r="B13" s="18" t="s">
        <v>44</v>
      </c>
      <c r="C13" s="18" t="s">
        <v>45</v>
      </c>
      <c r="D13" s="18" t="s">
        <v>46</v>
      </c>
      <c r="E13" s="18" t="s">
        <v>47</v>
      </c>
      <c r="F13" s="19" t="s">
        <v>48</v>
      </c>
      <c r="G13" s="19" t="n">
        <v>45436</v>
      </c>
      <c r="H13" s="19" t="n">
        <f aca="false">G13+30</f>
        <v>45466</v>
      </c>
      <c r="I13" s="18" t="n">
        <v>843</v>
      </c>
      <c r="J13" s="20" t="n">
        <v>45572</v>
      </c>
      <c r="K13" s="21" t="n">
        <v>1210.09</v>
      </c>
      <c r="L13" s="16" t="n">
        <f aca="false">H13-J13</f>
        <v>-106</v>
      </c>
      <c r="M13" s="22" t="n">
        <f aca="false">K13*L13</f>
        <v>-128269.54</v>
      </c>
    </row>
    <row r="14" customFormat="false" ht="13.6" hidden="false" customHeight="true" outlineLevel="0" collapsed="false">
      <c r="B14" s="18" t="s">
        <v>16</v>
      </c>
      <c r="C14" s="18" t="s">
        <v>17</v>
      </c>
      <c r="D14" s="18" t="s">
        <v>46</v>
      </c>
      <c r="E14" s="18" t="s">
        <v>47</v>
      </c>
      <c r="F14" s="19" t="s">
        <v>48</v>
      </c>
      <c r="G14" s="19" t="n">
        <v>45436</v>
      </c>
      <c r="H14" s="19" t="n">
        <f aca="false">G14+30</f>
        <v>45466</v>
      </c>
      <c r="I14" s="18" t="n">
        <v>844</v>
      </c>
      <c r="J14" s="20" t="n">
        <v>45569</v>
      </c>
      <c r="K14" s="21" t="n">
        <v>302.52</v>
      </c>
      <c r="L14" s="16" t="n">
        <f aca="false">H14-J14</f>
        <v>-103</v>
      </c>
      <c r="M14" s="22" t="n">
        <f aca="false">K14*L14</f>
        <v>-31159.56</v>
      </c>
    </row>
    <row r="15" customFormat="false" ht="13.6" hidden="false" customHeight="true" outlineLevel="0" collapsed="false">
      <c r="B15" s="18" t="s">
        <v>49</v>
      </c>
      <c r="C15" s="18" t="s">
        <v>50</v>
      </c>
      <c r="D15" s="18" t="s">
        <v>51</v>
      </c>
      <c r="E15" s="18" t="s">
        <v>52</v>
      </c>
      <c r="F15" s="19" t="s">
        <v>53</v>
      </c>
      <c r="G15" s="19" t="n">
        <v>45483</v>
      </c>
      <c r="H15" s="19" t="n">
        <f aca="false">G15+30</f>
        <v>45513</v>
      </c>
      <c r="I15" s="18" t="n">
        <v>846</v>
      </c>
      <c r="J15" s="20" t="n">
        <v>45572</v>
      </c>
      <c r="K15" s="21" t="n">
        <v>7895.72</v>
      </c>
      <c r="L15" s="16" t="n">
        <f aca="false">H15-J15</f>
        <v>-59</v>
      </c>
      <c r="M15" s="22" t="n">
        <f aca="false">K15*L15</f>
        <v>-465847.48</v>
      </c>
    </row>
    <row r="16" customFormat="false" ht="13.6" hidden="false" customHeight="true" outlineLevel="0" collapsed="false">
      <c r="B16" s="18" t="s">
        <v>16</v>
      </c>
      <c r="C16" s="18" t="s">
        <v>17</v>
      </c>
      <c r="D16" s="18" t="s">
        <v>54</v>
      </c>
      <c r="E16" s="18" t="s">
        <v>52</v>
      </c>
      <c r="F16" s="19" t="s">
        <v>53</v>
      </c>
      <c r="G16" s="19" t="n">
        <v>45483</v>
      </c>
      <c r="H16" s="19" t="n">
        <f aca="false">G16+30</f>
        <v>45513</v>
      </c>
      <c r="I16" s="18" t="n">
        <v>847</v>
      </c>
      <c r="J16" s="20" t="n">
        <v>45569</v>
      </c>
      <c r="K16" s="21" t="n">
        <v>1477.49</v>
      </c>
      <c r="L16" s="16" t="n">
        <f aca="false">H16-J16</f>
        <v>-56</v>
      </c>
      <c r="M16" s="22" t="n">
        <f aca="false">K16*L16</f>
        <v>-82739.44</v>
      </c>
    </row>
    <row r="17" customFormat="false" ht="13.6" hidden="false" customHeight="true" outlineLevel="0" collapsed="false">
      <c r="B17" s="18" t="s">
        <v>55</v>
      </c>
      <c r="C17" s="18" t="s">
        <v>56</v>
      </c>
      <c r="D17" s="18" t="s">
        <v>57</v>
      </c>
      <c r="E17" s="18" t="s">
        <v>58</v>
      </c>
      <c r="F17" s="19" t="s">
        <v>59</v>
      </c>
      <c r="G17" s="19" t="n">
        <v>45475</v>
      </c>
      <c r="H17" s="19" t="n">
        <f aca="false">G17+30</f>
        <v>45505</v>
      </c>
      <c r="I17" s="18" t="n">
        <v>848</v>
      </c>
      <c r="J17" s="20" t="n">
        <v>45572</v>
      </c>
      <c r="K17" s="21" t="n">
        <v>310</v>
      </c>
      <c r="L17" s="16" t="n">
        <f aca="false">H17-J17</f>
        <v>-67</v>
      </c>
      <c r="M17" s="22" t="n">
        <f aca="false">K17*L17</f>
        <v>-20770</v>
      </c>
    </row>
    <row r="18" customFormat="false" ht="13.6" hidden="false" customHeight="true" outlineLevel="0" collapsed="false">
      <c r="B18" s="18" t="s">
        <v>60</v>
      </c>
      <c r="C18" s="18" t="s">
        <v>61</v>
      </c>
      <c r="D18" s="18" t="s">
        <v>62</v>
      </c>
      <c r="E18" s="18" t="s">
        <v>63</v>
      </c>
      <c r="F18" s="19" t="s">
        <v>64</v>
      </c>
      <c r="G18" s="19" t="n">
        <v>45516</v>
      </c>
      <c r="H18" s="19" t="n">
        <f aca="false">G18+30</f>
        <v>45546</v>
      </c>
      <c r="I18" s="18" t="n">
        <v>849</v>
      </c>
      <c r="J18" s="20" t="n">
        <v>45572</v>
      </c>
      <c r="K18" s="21" t="n">
        <v>11967.3</v>
      </c>
      <c r="L18" s="16" t="n">
        <f aca="false">H18-J18</f>
        <v>-26</v>
      </c>
      <c r="M18" s="22" t="n">
        <f aca="false">K18*L18</f>
        <v>-311149.8</v>
      </c>
    </row>
    <row r="19" customFormat="false" ht="13.6" hidden="false" customHeight="true" outlineLevel="0" collapsed="false">
      <c r="B19" s="18" t="s">
        <v>23</v>
      </c>
      <c r="C19" s="18" t="s">
        <v>17</v>
      </c>
      <c r="D19" s="18" t="s">
        <v>62</v>
      </c>
      <c r="E19" s="18" t="s">
        <v>63</v>
      </c>
      <c r="F19" s="19" t="s">
        <v>64</v>
      </c>
      <c r="G19" s="19" t="n">
        <v>45516</v>
      </c>
      <c r="H19" s="19" t="n">
        <f aca="false">G19+30</f>
        <v>45546</v>
      </c>
      <c r="I19" s="18" t="n">
        <v>850</v>
      </c>
      <c r="J19" s="20" t="n">
        <v>45569</v>
      </c>
      <c r="K19" s="21" t="n">
        <v>2632.81</v>
      </c>
      <c r="L19" s="16" t="n">
        <f aca="false">H19-J19</f>
        <v>-23</v>
      </c>
      <c r="M19" s="22" t="n">
        <f aca="false">K19*L19</f>
        <v>-60554.63</v>
      </c>
    </row>
    <row r="20" customFormat="false" ht="13.6" hidden="false" customHeight="true" outlineLevel="0" collapsed="false">
      <c r="B20" s="18" t="s">
        <v>65</v>
      </c>
      <c r="C20" s="18" t="s">
        <v>66</v>
      </c>
      <c r="D20" s="18" t="s">
        <v>67</v>
      </c>
      <c r="E20" s="18" t="s">
        <v>68</v>
      </c>
      <c r="F20" s="19" t="s">
        <v>69</v>
      </c>
      <c r="G20" s="19" t="n">
        <v>45558</v>
      </c>
      <c r="H20" s="19" t="n">
        <f aca="false">G20+30</f>
        <v>45588</v>
      </c>
      <c r="I20" s="18" t="n">
        <v>851</v>
      </c>
      <c r="J20" s="20" t="n">
        <v>45572</v>
      </c>
      <c r="K20" s="21" t="n">
        <v>9198.32</v>
      </c>
      <c r="L20" s="16" t="n">
        <f aca="false">H20-J20</f>
        <v>16</v>
      </c>
      <c r="M20" s="22" t="n">
        <f aca="false">K20*L20</f>
        <v>147173.12</v>
      </c>
    </row>
    <row r="21" customFormat="false" ht="13.6" hidden="false" customHeight="true" outlineLevel="0" collapsed="false">
      <c r="B21" s="18" t="s">
        <v>70</v>
      </c>
      <c r="C21" s="18" t="s">
        <v>71</v>
      </c>
      <c r="D21" s="18" t="s">
        <v>72</v>
      </c>
      <c r="E21" s="18" t="s">
        <v>73</v>
      </c>
      <c r="F21" s="19" t="s">
        <v>74</v>
      </c>
      <c r="G21" s="19" t="n">
        <v>45551</v>
      </c>
      <c r="H21" s="19" t="n">
        <f aca="false">G21+30</f>
        <v>45581</v>
      </c>
      <c r="I21" s="18" t="n">
        <v>852</v>
      </c>
      <c r="J21" s="20" t="n">
        <v>45572</v>
      </c>
      <c r="K21" s="21" t="n">
        <v>19345.28</v>
      </c>
      <c r="L21" s="16" t="n">
        <f aca="false">H21-J21</f>
        <v>9</v>
      </c>
      <c r="M21" s="22" t="n">
        <f aca="false">K21*L21</f>
        <v>174107.52</v>
      </c>
    </row>
    <row r="22" customFormat="false" ht="13.6" hidden="false" customHeight="true" outlineLevel="0" collapsed="false">
      <c r="B22" s="18" t="s">
        <v>16</v>
      </c>
      <c r="C22" s="18" t="s">
        <v>17</v>
      </c>
      <c r="D22" s="18" t="s">
        <v>72</v>
      </c>
      <c r="E22" s="18" t="s">
        <v>73</v>
      </c>
      <c r="F22" s="19" t="s">
        <v>74</v>
      </c>
      <c r="G22" s="19" t="n">
        <v>45551</v>
      </c>
      <c r="H22" s="19" t="n">
        <f aca="false">G22+30</f>
        <v>45581</v>
      </c>
      <c r="I22" s="18" t="n">
        <v>853</v>
      </c>
      <c r="J22" s="20" t="n">
        <v>45569</v>
      </c>
      <c r="K22" s="21" t="n">
        <v>3620</v>
      </c>
      <c r="L22" s="16" t="n">
        <f aca="false">H22-J22</f>
        <v>12</v>
      </c>
      <c r="M22" s="22" t="n">
        <f aca="false">K22*L22</f>
        <v>43440</v>
      </c>
    </row>
    <row r="23" customFormat="false" ht="13.6" hidden="false" customHeight="true" outlineLevel="0" collapsed="false">
      <c r="B23" s="18" t="s">
        <v>75</v>
      </c>
      <c r="C23" s="18" t="s">
        <v>76</v>
      </c>
      <c r="D23" s="18" t="s">
        <v>77</v>
      </c>
      <c r="E23" s="18" t="s">
        <v>78</v>
      </c>
      <c r="F23" s="19" t="s">
        <v>79</v>
      </c>
      <c r="G23" s="19" t="n">
        <v>45552</v>
      </c>
      <c r="H23" s="19" t="n">
        <f aca="false">G23+30</f>
        <v>45582</v>
      </c>
      <c r="I23" s="18" t="n">
        <v>855</v>
      </c>
      <c r="J23" s="20" t="n">
        <v>45572</v>
      </c>
      <c r="K23" s="21" t="n">
        <v>14686.14</v>
      </c>
      <c r="L23" s="16" t="n">
        <f aca="false">H23-J23</f>
        <v>10</v>
      </c>
      <c r="M23" s="22" t="n">
        <f aca="false">K23*L23</f>
        <v>146861.4</v>
      </c>
    </row>
    <row r="24" customFormat="false" ht="13.6" hidden="false" customHeight="true" outlineLevel="0" collapsed="false">
      <c r="B24" s="18" t="s">
        <v>16</v>
      </c>
      <c r="C24" s="18" t="s">
        <v>17</v>
      </c>
      <c r="D24" s="18" t="s">
        <v>77</v>
      </c>
      <c r="E24" s="18" t="s">
        <v>78</v>
      </c>
      <c r="F24" s="19" t="s">
        <v>79</v>
      </c>
      <c r="G24" s="19" t="n">
        <v>45552</v>
      </c>
      <c r="H24" s="19" t="n">
        <f aca="false">G24+30</f>
        <v>45582</v>
      </c>
      <c r="I24" s="18" t="n">
        <v>856</v>
      </c>
      <c r="J24" s="20" t="n">
        <v>45569</v>
      </c>
      <c r="K24" s="21" t="n">
        <v>2748.16</v>
      </c>
      <c r="L24" s="16" t="n">
        <f aca="false">H24-J24</f>
        <v>13</v>
      </c>
      <c r="M24" s="22" t="n">
        <f aca="false">K24*L24</f>
        <v>35726.08</v>
      </c>
    </row>
    <row r="25" customFormat="false" ht="13.6" hidden="false" customHeight="true" outlineLevel="0" collapsed="false">
      <c r="B25" s="18" t="s">
        <v>80</v>
      </c>
      <c r="C25" s="18" t="s">
        <v>81</v>
      </c>
      <c r="D25" s="18" t="s">
        <v>82</v>
      </c>
      <c r="E25" s="18" t="s">
        <v>83</v>
      </c>
      <c r="F25" s="19" t="s">
        <v>84</v>
      </c>
      <c r="G25" s="19" t="n">
        <v>45558</v>
      </c>
      <c r="H25" s="19" t="n">
        <f aca="false">G25+30</f>
        <v>45588</v>
      </c>
      <c r="I25" s="18" t="n">
        <v>857</v>
      </c>
      <c r="J25" s="20" t="n">
        <v>45572</v>
      </c>
      <c r="K25" s="21" t="n">
        <v>1214.69</v>
      </c>
      <c r="L25" s="16" t="n">
        <f aca="false">H25-J25</f>
        <v>16</v>
      </c>
      <c r="M25" s="22" t="n">
        <f aca="false">K25*L25</f>
        <v>19435.04</v>
      </c>
    </row>
    <row r="26" customFormat="false" ht="13.6" hidden="false" customHeight="true" outlineLevel="0" collapsed="false">
      <c r="B26" s="18" t="s">
        <v>16</v>
      </c>
      <c r="C26" s="18" t="s">
        <v>17</v>
      </c>
      <c r="D26" s="18" t="s">
        <v>82</v>
      </c>
      <c r="E26" s="18" t="s">
        <v>83</v>
      </c>
      <c r="F26" s="19" t="s">
        <v>84</v>
      </c>
      <c r="G26" s="19" t="n">
        <v>45558</v>
      </c>
      <c r="H26" s="19" t="n">
        <f aca="false">G26+30</f>
        <v>45588</v>
      </c>
      <c r="I26" s="18" t="n">
        <v>858</v>
      </c>
      <c r="J26" s="20" t="n">
        <v>45569</v>
      </c>
      <c r="K26" s="21" t="n">
        <v>238.17</v>
      </c>
      <c r="L26" s="16" t="n">
        <f aca="false">H26-J26</f>
        <v>19</v>
      </c>
      <c r="M26" s="22" t="n">
        <f aca="false">K26*L26</f>
        <v>4525.23</v>
      </c>
    </row>
    <row r="27" customFormat="false" ht="13.6" hidden="false" customHeight="true" outlineLevel="0" collapsed="false">
      <c r="B27" s="18" t="s">
        <v>85</v>
      </c>
      <c r="C27" s="18" t="s">
        <v>86</v>
      </c>
      <c r="D27" s="18" t="s">
        <v>87</v>
      </c>
      <c r="E27" s="18" t="s">
        <v>88</v>
      </c>
      <c r="F27" s="19" t="s">
        <v>89</v>
      </c>
      <c r="G27" s="19" t="n">
        <v>45562</v>
      </c>
      <c r="H27" s="19" t="n">
        <f aca="false">G27+30</f>
        <v>45592</v>
      </c>
      <c r="I27" s="18" t="n">
        <v>859</v>
      </c>
      <c r="J27" s="20" t="n">
        <v>45572</v>
      </c>
      <c r="K27" s="21" t="n">
        <v>6119.22</v>
      </c>
      <c r="L27" s="16" t="n">
        <f aca="false">H27-J27</f>
        <v>20</v>
      </c>
      <c r="M27" s="22" t="n">
        <f aca="false">K27*L27</f>
        <v>122384.4</v>
      </c>
    </row>
    <row r="28" customFormat="false" ht="13.6" hidden="false" customHeight="true" outlineLevel="0" collapsed="false">
      <c r="B28" s="18" t="s">
        <v>16</v>
      </c>
      <c r="C28" s="18" t="s">
        <v>17</v>
      </c>
      <c r="D28" s="18" t="s">
        <v>87</v>
      </c>
      <c r="E28" s="18" t="s">
        <v>88</v>
      </c>
      <c r="F28" s="19" t="s">
        <v>89</v>
      </c>
      <c r="G28" s="19" t="n">
        <v>45562</v>
      </c>
      <c r="H28" s="19" t="n">
        <f aca="false">G28+30</f>
        <v>45592</v>
      </c>
      <c r="I28" s="18" t="n">
        <v>860</v>
      </c>
      <c r="J28" s="20" t="n">
        <v>45569</v>
      </c>
      <c r="K28" s="21" t="n">
        <v>1145.06</v>
      </c>
      <c r="L28" s="16" t="n">
        <f aca="false">H28-J28</f>
        <v>23</v>
      </c>
      <c r="M28" s="22" t="n">
        <f aca="false">K28*L28</f>
        <v>26336.38</v>
      </c>
    </row>
    <row r="29" customFormat="false" ht="13.6" hidden="false" customHeight="true" outlineLevel="0" collapsed="false">
      <c r="B29" s="18" t="s">
        <v>90</v>
      </c>
      <c r="C29" s="18" t="s">
        <v>91</v>
      </c>
      <c r="D29" s="18" t="s">
        <v>92</v>
      </c>
      <c r="E29" s="18" t="s">
        <v>93</v>
      </c>
      <c r="F29" s="19" t="s">
        <v>94</v>
      </c>
      <c r="G29" s="19" t="n">
        <v>45562</v>
      </c>
      <c r="H29" s="19" t="n">
        <f aca="false">G29+30</f>
        <v>45592</v>
      </c>
      <c r="I29" s="18" t="n">
        <v>861</v>
      </c>
      <c r="J29" s="20" t="n">
        <v>45572</v>
      </c>
      <c r="K29" s="21" t="n">
        <v>12238.47</v>
      </c>
      <c r="L29" s="16" t="n">
        <f aca="false">H29-J29</f>
        <v>20</v>
      </c>
      <c r="M29" s="22" t="n">
        <f aca="false">K29*L29</f>
        <v>244769.4</v>
      </c>
    </row>
    <row r="30" customFormat="false" ht="13.6" hidden="false" customHeight="true" outlineLevel="0" collapsed="false">
      <c r="B30" s="18" t="s">
        <v>16</v>
      </c>
      <c r="C30" s="18" t="s">
        <v>17</v>
      </c>
      <c r="D30" s="18" t="s">
        <v>92</v>
      </c>
      <c r="E30" s="18" t="s">
        <v>93</v>
      </c>
      <c r="F30" s="19" t="s">
        <v>94</v>
      </c>
      <c r="G30" s="19" t="n">
        <v>45562</v>
      </c>
      <c r="H30" s="19" t="n">
        <f aca="false">G30+30</f>
        <v>45592</v>
      </c>
      <c r="I30" s="18" t="n">
        <v>862</v>
      </c>
      <c r="J30" s="20" t="n">
        <v>45569</v>
      </c>
      <c r="K30" s="21" t="n">
        <v>2290.13</v>
      </c>
      <c r="L30" s="16" t="n">
        <f aca="false">H30-J30</f>
        <v>23</v>
      </c>
      <c r="M30" s="22" t="n">
        <f aca="false">K30*L30</f>
        <v>52672.99</v>
      </c>
    </row>
    <row r="31" customFormat="false" ht="13.6" hidden="false" customHeight="true" outlineLevel="0" collapsed="false">
      <c r="B31" s="18" t="s">
        <v>95</v>
      </c>
      <c r="C31" s="18" t="s">
        <v>96</v>
      </c>
      <c r="D31" s="18" t="s">
        <v>97</v>
      </c>
      <c r="E31" s="18" t="s">
        <v>98</v>
      </c>
      <c r="F31" s="19" t="s">
        <v>94</v>
      </c>
      <c r="G31" s="19" t="n">
        <v>45562</v>
      </c>
      <c r="H31" s="19" t="n">
        <f aca="false">G31+30</f>
        <v>45592</v>
      </c>
      <c r="I31" s="18" t="n">
        <v>863</v>
      </c>
      <c r="J31" s="20" t="n">
        <v>45572</v>
      </c>
      <c r="K31" s="21" t="n">
        <v>1631.79</v>
      </c>
      <c r="L31" s="16" t="n">
        <f aca="false">H31-J31</f>
        <v>20</v>
      </c>
      <c r="M31" s="22" t="n">
        <f aca="false">K31*L31</f>
        <v>32635.8</v>
      </c>
    </row>
    <row r="32" customFormat="false" ht="13.6" hidden="false" customHeight="true" outlineLevel="0" collapsed="false">
      <c r="B32" s="18" t="s">
        <v>16</v>
      </c>
      <c r="C32" s="18" t="s">
        <v>17</v>
      </c>
      <c r="D32" s="18" t="s">
        <v>97</v>
      </c>
      <c r="E32" s="18" t="s">
        <v>98</v>
      </c>
      <c r="F32" s="19" t="s">
        <v>94</v>
      </c>
      <c r="G32" s="19" t="n">
        <v>45562</v>
      </c>
      <c r="H32" s="19" t="n">
        <f aca="false">G32+30</f>
        <v>45592</v>
      </c>
      <c r="I32" s="18" t="n">
        <v>864</v>
      </c>
      <c r="J32" s="20" t="n">
        <v>45569</v>
      </c>
      <c r="K32" s="21" t="n">
        <v>305.35</v>
      </c>
      <c r="L32" s="16" t="n">
        <f aca="false">H32-J32</f>
        <v>23</v>
      </c>
      <c r="M32" s="22" t="n">
        <f aca="false">K32*L32</f>
        <v>7023.05</v>
      </c>
    </row>
    <row r="33" customFormat="false" ht="13.6" hidden="false" customHeight="true" outlineLevel="0" collapsed="false">
      <c r="B33" s="18" t="s">
        <v>99</v>
      </c>
      <c r="C33" s="18" t="s">
        <v>100</v>
      </c>
      <c r="D33" s="18" t="s">
        <v>101</v>
      </c>
      <c r="E33" s="18" t="s">
        <v>102</v>
      </c>
      <c r="F33" s="19" t="s">
        <v>94</v>
      </c>
      <c r="G33" s="19" t="n">
        <v>45562</v>
      </c>
      <c r="H33" s="19" t="n">
        <f aca="false">G33+30</f>
        <v>45592</v>
      </c>
      <c r="I33" s="18" t="n">
        <v>865</v>
      </c>
      <c r="J33" s="20" t="n">
        <v>45572</v>
      </c>
      <c r="K33" s="21" t="n">
        <v>4763.47</v>
      </c>
      <c r="L33" s="16" t="n">
        <f aca="false">H33-J33</f>
        <v>20</v>
      </c>
      <c r="M33" s="22" t="n">
        <f aca="false">K33*L33</f>
        <v>95269.4</v>
      </c>
    </row>
    <row r="34" customFormat="false" ht="13.6" hidden="false" customHeight="true" outlineLevel="0" collapsed="false">
      <c r="B34" s="18" t="s">
        <v>103</v>
      </c>
      <c r="C34" s="18" t="s">
        <v>104</v>
      </c>
      <c r="D34" s="18" t="s">
        <v>105</v>
      </c>
      <c r="E34" s="18" t="s">
        <v>106</v>
      </c>
      <c r="F34" s="19" t="s">
        <v>107</v>
      </c>
      <c r="G34" s="19" t="n">
        <v>45566</v>
      </c>
      <c r="H34" s="19" t="n">
        <f aca="false">G34+30</f>
        <v>45596</v>
      </c>
      <c r="I34" s="18" t="n">
        <v>866</v>
      </c>
      <c r="J34" s="20" t="n">
        <v>45575</v>
      </c>
      <c r="K34" s="21" t="n">
        <v>304980.61</v>
      </c>
      <c r="L34" s="16" t="n">
        <f aca="false">H34-J34</f>
        <v>21</v>
      </c>
      <c r="M34" s="22" t="n">
        <f aca="false">K34*L34</f>
        <v>6404592.81</v>
      </c>
    </row>
    <row r="35" customFormat="false" ht="13.6" hidden="false" customHeight="true" outlineLevel="0" collapsed="false">
      <c r="B35" s="18" t="s">
        <v>23</v>
      </c>
      <c r="C35" s="18" t="s">
        <v>17</v>
      </c>
      <c r="D35" s="18" t="s">
        <v>105</v>
      </c>
      <c r="E35" s="18" t="s">
        <v>106</v>
      </c>
      <c r="F35" s="19" t="s">
        <v>107</v>
      </c>
      <c r="G35" s="19" t="n">
        <v>45566</v>
      </c>
      <c r="H35" s="19" t="n">
        <f aca="false">G35+30</f>
        <v>45596</v>
      </c>
      <c r="I35" s="18" t="n">
        <v>867</v>
      </c>
      <c r="J35" s="20" t="n">
        <v>45574</v>
      </c>
      <c r="K35" s="21" t="n">
        <v>67095.73</v>
      </c>
      <c r="L35" s="16" t="n">
        <f aca="false">H35-J35</f>
        <v>22</v>
      </c>
      <c r="M35" s="22" t="n">
        <f aca="false">K35*L35</f>
        <v>1476106.06</v>
      </c>
    </row>
    <row r="36" customFormat="false" ht="13.6" hidden="false" customHeight="true" outlineLevel="0" collapsed="false">
      <c r="B36" s="18" t="s">
        <v>108</v>
      </c>
      <c r="C36" s="18" t="s">
        <v>109</v>
      </c>
      <c r="D36" s="18" t="s">
        <v>110</v>
      </c>
      <c r="E36" s="18" t="s">
        <v>52</v>
      </c>
      <c r="F36" s="19" t="s">
        <v>111</v>
      </c>
      <c r="G36" s="19" t="n">
        <v>45567</v>
      </c>
      <c r="H36" s="19" t="n">
        <f aca="false">G36+30</f>
        <v>45597</v>
      </c>
      <c r="I36" s="18" t="n">
        <v>868</v>
      </c>
      <c r="J36" s="20" t="n">
        <v>45575</v>
      </c>
      <c r="K36" s="21" t="n">
        <v>304470.05</v>
      </c>
      <c r="L36" s="16" t="n">
        <f aca="false">H36-J36</f>
        <v>22</v>
      </c>
      <c r="M36" s="22" t="n">
        <f aca="false">K36*L36</f>
        <v>6698341.1</v>
      </c>
    </row>
    <row r="37" customFormat="false" ht="13.6" hidden="false" customHeight="true" outlineLevel="0" collapsed="false">
      <c r="B37" s="18" t="s">
        <v>23</v>
      </c>
      <c r="C37" s="18" t="s">
        <v>17</v>
      </c>
      <c r="D37" s="18" t="s">
        <v>110</v>
      </c>
      <c r="E37" s="18" t="s">
        <v>52</v>
      </c>
      <c r="F37" s="19" t="s">
        <v>111</v>
      </c>
      <c r="G37" s="19" t="n">
        <v>45567</v>
      </c>
      <c r="H37" s="19" t="n">
        <f aca="false">G37+30</f>
        <v>45597</v>
      </c>
      <c r="I37" s="18" t="n">
        <v>869</v>
      </c>
      <c r="J37" s="20" t="n">
        <v>45574</v>
      </c>
      <c r="K37" s="21" t="n">
        <v>66983.41</v>
      </c>
      <c r="L37" s="16" t="n">
        <f aca="false">H37-J37</f>
        <v>23</v>
      </c>
      <c r="M37" s="22" t="n">
        <f aca="false">K37*L37</f>
        <v>1540618.43</v>
      </c>
    </row>
    <row r="38" customFormat="false" ht="13.6" hidden="false" customHeight="true" outlineLevel="0" collapsed="false">
      <c r="B38" s="18" t="s">
        <v>112</v>
      </c>
      <c r="C38" s="18" t="s">
        <v>113</v>
      </c>
      <c r="D38" s="18" t="s">
        <v>114</v>
      </c>
      <c r="E38" s="18" t="s">
        <v>115</v>
      </c>
      <c r="F38" s="19" t="s">
        <v>89</v>
      </c>
      <c r="G38" s="19" t="n">
        <v>45558</v>
      </c>
      <c r="H38" s="19" t="n">
        <f aca="false">G38+30</f>
        <v>45588</v>
      </c>
      <c r="I38" s="18" t="n">
        <v>872</v>
      </c>
      <c r="J38" s="20" t="n">
        <v>45575</v>
      </c>
      <c r="K38" s="21" t="n">
        <v>4592.3</v>
      </c>
      <c r="L38" s="16" t="n">
        <f aca="false">H38-J38</f>
        <v>13</v>
      </c>
      <c r="M38" s="22" t="n">
        <f aca="false">K38*L38</f>
        <v>59699.9</v>
      </c>
    </row>
    <row r="39" customFormat="false" ht="13.6" hidden="false" customHeight="true" outlineLevel="0" collapsed="false">
      <c r="B39" s="18" t="s">
        <v>16</v>
      </c>
      <c r="C39" s="18" t="s">
        <v>17</v>
      </c>
      <c r="D39" s="18" t="s">
        <v>114</v>
      </c>
      <c r="E39" s="18" t="s">
        <v>115</v>
      </c>
      <c r="F39" s="19" t="s">
        <v>89</v>
      </c>
      <c r="G39" s="19" t="n">
        <v>45558</v>
      </c>
      <c r="H39" s="19" t="n">
        <f aca="false">G39+30</f>
        <v>45588</v>
      </c>
      <c r="I39" s="18" t="n">
        <v>873</v>
      </c>
      <c r="J39" s="20" t="n">
        <v>45574</v>
      </c>
      <c r="K39" s="21" t="n">
        <v>859.34</v>
      </c>
      <c r="L39" s="16" t="n">
        <f aca="false">H39-J39</f>
        <v>14</v>
      </c>
      <c r="M39" s="22" t="n">
        <f aca="false">K39*L39</f>
        <v>12030.76</v>
      </c>
    </row>
    <row r="40" customFormat="false" ht="13.6" hidden="false" customHeight="true" outlineLevel="0" collapsed="false">
      <c r="B40" s="18" t="s">
        <v>116</v>
      </c>
      <c r="C40" s="18" t="s">
        <v>117</v>
      </c>
      <c r="D40" s="18" t="s">
        <v>118</v>
      </c>
      <c r="E40" s="18" t="s">
        <v>119</v>
      </c>
      <c r="F40" s="19" t="s">
        <v>33</v>
      </c>
      <c r="G40" s="19" t="n">
        <v>45559</v>
      </c>
      <c r="H40" s="19" t="n">
        <f aca="false">G40+30</f>
        <v>45589</v>
      </c>
      <c r="I40" s="18" t="n">
        <v>874</v>
      </c>
      <c r="J40" s="20" t="n">
        <v>45575</v>
      </c>
      <c r="K40" s="21" t="n">
        <v>3011.15</v>
      </c>
      <c r="L40" s="16" t="n">
        <f aca="false">H40-J40</f>
        <v>14</v>
      </c>
      <c r="M40" s="22" t="n">
        <f aca="false">K40*L40</f>
        <v>42156.1</v>
      </c>
    </row>
    <row r="41" customFormat="false" ht="13.6" hidden="false" customHeight="true" outlineLevel="0" collapsed="false">
      <c r="B41" s="18" t="s">
        <v>16</v>
      </c>
      <c r="C41" s="18" t="s">
        <v>17</v>
      </c>
      <c r="D41" s="18" t="s">
        <v>118</v>
      </c>
      <c r="E41" s="18" t="s">
        <v>119</v>
      </c>
      <c r="F41" s="19" t="s">
        <v>33</v>
      </c>
      <c r="G41" s="19" t="n">
        <v>45559</v>
      </c>
      <c r="H41" s="19" t="n">
        <f aca="false">G41+30</f>
        <v>45589</v>
      </c>
      <c r="I41" s="18" t="n">
        <v>875</v>
      </c>
      <c r="J41" s="20" t="n">
        <v>45574</v>
      </c>
      <c r="K41" s="21" t="n">
        <v>563.46</v>
      </c>
      <c r="L41" s="16" t="n">
        <f aca="false">H41-J41</f>
        <v>15</v>
      </c>
      <c r="M41" s="22" t="n">
        <f aca="false">K41*L41</f>
        <v>8451.9</v>
      </c>
    </row>
    <row r="42" customFormat="false" ht="13.6" hidden="false" customHeight="true" outlineLevel="0" collapsed="false">
      <c r="B42" s="18" t="s">
        <v>120</v>
      </c>
      <c r="C42" s="18" t="s">
        <v>121</v>
      </c>
      <c r="D42" s="18" t="s">
        <v>122</v>
      </c>
      <c r="E42" s="18" t="s">
        <v>123</v>
      </c>
      <c r="F42" s="19" t="s">
        <v>124</v>
      </c>
      <c r="G42" s="19" t="n">
        <v>43810</v>
      </c>
      <c r="H42" s="19" t="n">
        <f aca="false">G42+30</f>
        <v>43840</v>
      </c>
      <c r="I42" s="18" t="n">
        <v>876</v>
      </c>
      <c r="J42" s="20" t="n">
        <v>45575</v>
      </c>
      <c r="K42" s="21" t="n">
        <v>3227.04</v>
      </c>
      <c r="L42" s="16" t="n">
        <f aca="false">H42-J42</f>
        <v>-1735</v>
      </c>
      <c r="M42" s="22" t="n">
        <f aca="false">K42*L42</f>
        <v>-5598914.4</v>
      </c>
    </row>
    <row r="43" customFormat="false" ht="13.6" hidden="false" customHeight="true" outlineLevel="0" collapsed="false">
      <c r="B43" s="18" t="s">
        <v>16</v>
      </c>
      <c r="C43" s="18" t="s">
        <v>17</v>
      </c>
      <c r="D43" s="18" t="s">
        <v>122</v>
      </c>
      <c r="E43" s="18" t="s">
        <v>123</v>
      </c>
      <c r="F43" s="19" t="s">
        <v>124</v>
      </c>
      <c r="G43" s="19" t="n">
        <v>43810</v>
      </c>
      <c r="H43" s="19" t="n">
        <f aca="false">G43+30</f>
        <v>43840</v>
      </c>
      <c r="I43" s="18" t="n">
        <v>877</v>
      </c>
      <c r="J43" s="20" t="n">
        <v>45574</v>
      </c>
      <c r="K43" s="21" t="n">
        <v>806.76</v>
      </c>
      <c r="L43" s="16" t="n">
        <f aca="false">H43-J43</f>
        <v>-1734</v>
      </c>
      <c r="M43" s="22" t="n">
        <f aca="false">K43*L43</f>
        <v>-1398921.84</v>
      </c>
    </row>
    <row r="44" customFormat="false" ht="13.6" hidden="false" customHeight="true" outlineLevel="0" collapsed="false">
      <c r="B44" s="18" t="s">
        <v>125</v>
      </c>
      <c r="C44" s="18" t="s">
        <v>126</v>
      </c>
      <c r="D44" s="18" t="s">
        <v>127</v>
      </c>
      <c r="E44" s="18" t="s">
        <v>128</v>
      </c>
      <c r="F44" s="19" t="s">
        <v>43</v>
      </c>
      <c r="G44" s="19" t="n">
        <v>45572</v>
      </c>
      <c r="H44" s="19" t="n">
        <f aca="false">G44+30</f>
        <v>45602</v>
      </c>
      <c r="I44" s="18" t="n">
        <v>882</v>
      </c>
      <c r="J44" s="20" t="n">
        <v>45575</v>
      </c>
      <c r="K44" s="21" t="n">
        <v>5167.92</v>
      </c>
      <c r="L44" s="16" t="n">
        <f aca="false">H44-J44</f>
        <v>27</v>
      </c>
      <c r="M44" s="22" t="n">
        <f aca="false">K44*L44</f>
        <v>139533.84</v>
      </c>
    </row>
    <row r="45" customFormat="false" ht="13.6" hidden="false" customHeight="true" outlineLevel="0" collapsed="false">
      <c r="B45" s="18" t="s">
        <v>23</v>
      </c>
      <c r="C45" s="18" t="s">
        <v>17</v>
      </c>
      <c r="D45" s="18" t="s">
        <v>127</v>
      </c>
      <c r="E45" s="18" t="s">
        <v>128</v>
      </c>
      <c r="F45" s="19" t="s">
        <v>43</v>
      </c>
      <c r="G45" s="19" t="n">
        <v>45572</v>
      </c>
      <c r="H45" s="19" t="n">
        <f aca="false">G45+30</f>
        <v>45602</v>
      </c>
      <c r="I45" s="18" t="n">
        <v>883</v>
      </c>
      <c r="J45" s="20" t="n">
        <v>45574</v>
      </c>
      <c r="K45" s="21" t="n">
        <v>1136.94</v>
      </c>
      <c r="L45" s="16" t="n">
        <f aca="false">H45-J45</f>
        <v>28</v>
      </c>
      <c r="M45" s="22" t="n">
        <f aca="false">K45*L45</f>
        <v>31834.32</v>
      </c>
    </row>
    <row r="46" customFormat="false" ht="13.6" hidden="false" customHeight="true" outlineLevel="0" collapsed="false">
      <c r="B46" s="18" t="s">
        <v>129</v>
      </c>
      <c r="C46" s="18" t="s">
        <v>130</v>
      </c>
      <c r="D46" s="18" t="s">
        <v>131</v>
      </c>
      <c r="E46" s="18" t="s">
        <v>27</v>
      </c>
      <c r="F46" s="19" t="s">
        <v>132</v>
      </c>
      <c r="G46" s="19" t="n">
        <v>45567</v>
      </c>
      <c r="H46" s="19" t="n">
        <f aca="false">G46+30</f>
        <v>45597</v>
      </c>
      <c r="I46" s="18" t="n">
        <v>886</v>
      </c>
      <c r="J46" s="20" t="n">
        <v>45579</v>
      </c>
      <c r="K46" s="21" t="n">
        <v>9734.4</v>
      </c>
      <c r="L46" s="16" t="n">
        <f aca="false">H46-J46</f>
        <v>18</v>
      </c>
      <c r="M46" s="22" t="n">
        <f aca="false">K46*L46</f>
        <v>175219.2</v>
      </c>
    </row>
    <row r="47" customFormat="false" ht="13.6" hidden="false" customHeight="true" outlineLevel="0" collapsed="false">
      <c r="B47" s="18" t="s">
        <v>133</v>
      </c>
      <c r="C47" s="18" t="s">
        <v>134</v>
      </c>
      <c r="D47" s="18" t="s">
        <v>135</v>
      </c>
      <c r="E47" s="18" t="s">
        <v>88</v>
      </c>
      <c r="F47" s="19" t="s">
        <v>136</v>
      </c>
      <c r="G47" s="19" t="n">
        <v>45575</v>
      </c>
      <c r="H47" s="19" t="n">
        <f aca="false">G47+30</f>
        <v>45605</v>
      </c>
      <c r="I47" s="18" t="n">
        <v>887</v>
      </c>
      <c r="J47" s="20" t="n">
        <v>45579</v>
      </c>
      <c r="K47" s="21" t="n">
        <v>13312</v>
      </c>
      <c r="L47" s="16" t="n">
        <f aca="false">H47-J47</f>
        <v>26</v>
      </c>
      <c r="M47" s="22" t="n">
        <f aca="false">K47*L47</f>
        <v>346112</v>
      </c>
    </row>
    <row r="48" customFormat="false" ht="13.6" hidden="false" customHeight="true" outlineLevel="0" collapsed="false">
      <c r="B48" s="18" t="s">
        <v>137</v>
      </c>
      <c r="C48" s="18" t="s">
        <v>138</v>
      </c>
      <c r="D48" s="18" t="s">
        <v>139</v>
      </c>
      <c r="E48" s="18" t="s">
        <v>68</v>
      </c>
      <c r="F48" s="19" t="s">
        <v>140</v>
      </c>
      <c r="G48" s="19" t="n">
        <v>45546</v>
      </c>
      <c r="H48" s="19" t="n">
        <f aca="false">G48+30</f>
        <v>45576</v>
      </c>
      <c r="I48" s="18" t="n">
        <v>888</v>
      </c>
      <c r="J48" s="20" t="n">
        <v>45579</v>
      </c>
      <c r="K48" s="21" t="n">
        <v>2262.79</v>
      </c>
      <c r="L48" s="16" t="n">
        <f aca="false">H48-J48</f>
        <v>-3</v>
      </c>
      <c r="M48" s="22" t="n">
        <f aca="false">K48*L48</f>
        <v>-6788.37</v>
      </c>
    </row>
    <row r="49" customFormat="false" ht="13.6" hidden="false" customHeight="true" outlineLevel="0" collapsed="false">
      <c r="B49" s="18" t="s">
        <v>16</v>
      </c>
      <c r="C49" s="18" t="s">
        <v>17</v>
      </c>
      <c r="D49" s="18" t="s">
        <v>139</v>
      </c>
      <c r="E49" s="18" t="s">
        <v>68</v>
      </c>
      <c r="F49" s="19" t="s">
        <v>140</v>
      </c>
      <c r="G49" s="19" t="n">
        <v>45546</v>
      </c>
      <c r="H49" s="19" t="n">
        <f aca="false">G49+30</f>
        <v>45576</v>
      </c>
      <c r="I49" s="18" t="n">
        <v>889</v>
      </c>
      <c r="J49" s="20" t="n">
        <v>45576</v>
      </c>
      <c r="K49" s="21" t="n">
        <v>423.43</v>
      </c>
      <c r="L49" s="16" t="n">
        <f aca="false">H49-J49</f>
        <v>0</v>
      </c>
      <c r="M49" s="22" t="n">
        <f aca="false">K49*L49</f>
        <v>0</v>
      </c>
    </row>
    <row r="50" customFormat="false" ht="13.6" hidden="false" customHeight="true" outlineLevel="0" collapsed="false">
      <c r="B50" s="18" t="s">
        <v>141</v>
      </c>
      <c r="C50" s="18" t="s">
        <v>142</v>
      </c>
      <c r="D50" s="18" t="s">
        <v>143</v>
      </c>
      <c r="E50" s="18" t="s">
        <v>14</v>
      </c>
      <c r="F50" s="19" t="s">
        <v>144</v>
      </c>
      <c r="G50" s="19" t="n">
        <v>45490</v>
      </c>
      <c r="H50" s="19" t="n">
        <f aca="false">G50+30</f>
        <v>45520</v>
      </c>
      <c r="I50" s="18" t="n">
        <v>890</v>
      </c>
      <c r="J50" s="20" t="n">
        <v>45582</v>
      </c>
      <c r="K50" s="21" t="n">
        <v>919.01</v>
      </c>
      <c r="L50" s="16" t="n">
        <f aca="false">H50-J50</f>
        <v>-62</v>
      </c>
      <c r="M50" s="22" t="n">
        <f aca="false">K50*L50</f>
        <v>-56978.62</v>
      </c>
    </row>
    <row r="51" customFormat="false" ht="13.6" hidden="false" customHeight="true" outlineLevel="0" collapsed="false">
      <c r="B51" s="18" t="s">
        <v>23</v>
      </c>
      <c r="C51" s="18" t="s">
        <v>17</v>
      </c>
      <c r="D51" s="18" t="s">
        <v>143</v>
      </c>
      <c r="E51" s="18" t="s">
        <v>14</v>
      </c>
      <c r="F51" s="19" t="s">
        <v>144</v>
      </c>
      <c r="G51" s="19" t="n">
        <v>45490</v>
      </c>
      <c r="H51" s="19" t="n">
        <f aca="false">G51+30</f>
        <v>45520</v>
      </c>
      <c r="I51" s="18" t="n">
        <v>891</v>
      </c>
      <c r="J51" s="20" t="n">
        <v>45581</v>
      </c>
      <c r="K51" s="21" t="n">
        <v>202.18</v>
      </c>
      <c r="L51" s="16" t="n">
        <f aca="false">H51-J51</f>
        <v>-61</v>
      </c>
      <c r="M51" s="22" t="n">
        <f aca="false">K51*L51</f>
        <v>-12332.98</v>
      </c>
    </row>
    <row r="52" customFormat="false" ht="13.6" hidden="false" customHeight="true" outlineLevel="0" collapsed="false">
      <c r="B52" s="18" t="s">
        <v>145</v>
      </c>
      <c r="C52" s="18" t="s">
        <v>146</v>
      </c>
      <c r="D52" s="18" t="s">
        <v>147</v>
      </c>
      <c r="E52" s="18" t="s">
        <v>148</v>
      </c>
      <c r="F52" s="19" t="s">
        <v>149</v>
      </c>
      <c r="G52" s="19" t="n">
        <v>45484</v>
      </c>
      <c r="H52" s="19" t="n">
        <f aca="false">G52+30</f>
        <v>45514</v>
      </c>
      <c r="I52" s="18" t="n">
        <v>892</v>
      </c>
      <c r="J52" s="20" t="n">
        <v>45582</v>
      </c>
      <c r="K52" s="21" t="n">
        <v>3560.25</v>
      </c>
      <c r="L52" s="16" t="n">
        <f aca="false">H52-J52</f>
        <v>-68</v>
      </c>
      <c r="M52" s="22" t="n">
        <f aca="false">K52*L52</f>
        <v>-242097</v>
      </c>
    </row>
    <row r="53" customFormat="false" ht="13.6" hidden="false" customHeight="true" outlineLevel="0" collapsed="false">
      <c r="B53" s="18" t="s">
        <v>16</v>
      </c>
      <c r="C53" s="18" t="s">
        <v>17</v>
      </c>
      <c r="D53" s="18" t="s">
        <v>147</v>
      </c>
      <c r="E53" s="18" t="s">
        <v>148</v>
      </c>
      <c r="F53" s="19" t="s">
        <v>149</v>
      </c>
      <c r="G53" s="19" t="n">
        <v>45484</v>
      </c>
      <c r="H53" s="19" t="n">
        <f aca="false">G53+30</f>
        <v>45514</v>
      </c>
      <c r="I53" s="18" t="n">
        <v>893</v>
      </c>
      <c r="J53" s="20" t="n">
        <v>45581</v>
      </c>
      <c r="K53" s="21" t="n">
        <v>890.06</v>
      </c>
      <c r="L53" s="16" t="n">
        <f aca="false">H53-J53</f>
        <v>-67</v>
      </c>
      <c r="M53" s="22" t="n">
        <f aca="false">K53*L53</f>
        <v>-59634.02</v>
      </c>
    </row>
    <row r="54" customFormat="false" ht="13.6" hidden="false" customHeight="true" outlineLevel="0" collapsed="false">
      <c r="B54" s="18" t="s">
        <v>150</v>
      </c>
      <c r="C54" s="18" t="s">
        <v>151</v>
      </c>
      <c r="D54" s="18" t="s">
        <v>152</v>
      </c>
      <c r="E54" s="18" t="s">
        <v>153</v>
      </c>
      <c r="F54" s="19" t="s">
        <v>15</v>
      </c>
      <c r="G54" s="19" t="n">
        <v>45579</v>
      </c>
      <c r="H54" s="19" t="n">
        <f aca="false">G54+30</f>
        <v>45609</v>
      </c>
      <c r="I54" s="18" t="n">
        <v>898</v>
      </c>
      <c r="J54" s="20" t="n">
        <v>45583</v>
      </c>
      <c r="K54" s="21" t="n">
        <v>209724.46</v>
      </c>
      <c r="L54" s="16" t="n">
        <f aca="false">H54-J54</f>
        <v>26</v>
      </c>
      <c r="M54" s="22" t="n">
        <f aca="false">K54*L54</f>
        <v>5452835.96</v>
      </c>
    </row>
    <row r="55" customFormat="false" ht="13.6" hidden="false" customHeight="true" outlineLevel="0" collapsed="false">
      <c r="B55" s="18" t="s">
        <v>23</v>
      </c>
      <c r="C55" s="18" t="s">
        <v>17</v>
      </c>
      <c r="D55" s="18" t="s">
        <v>152</v>
      </c>
      <c r="E55" s="18" t="s">
        <v>153</v>
      </c>
      <c r="F55" s="19" t="s">
        <v>15</v>
      </c>
      <c r="G55" s="19" t="n">
        <v>45579</v>
      </c>
      <c r="H55" s="19" t="n">
        <f aca="false">G55+30</f>
        <v>45609</v>
      </c>
      <c r="I55" s="18" t="n">
        <v>899</v>
      </c>
      <c r="J55" s="20" t="n">
        <v>45582</v>
      </c>
      <c r="K55" s="21" t="n">
        <v>46139.38</v>
      </c>
      <c r="L55" s="16" t="n">
        <f aca="false">H55-J55</f>
        <v>27</v>
      </c>
      <c r="M55" s="22" t="n">
        <f aca="false">K55*L55</f>
        <v>1245763.26</v>
      </c>
    </row>
    <row r="56" customFormat="false" ht="13.6" hidden="false" customHeight="true" outlineLevel="0" collapsed="false">
      <c r="B56" s="18" t="s">
        <v>154</v>
      </c>
      <c r="C56" s="18" t="s">
        <v>155</v>
      </c>
      <c r="D56" s="18" t="s">
        <v>156</v>
      </c>
      <c r="E56" s="18" t="s">
        <v>157</v>
      </c>
      <c r="F56" s="19" t="s">
        <v>158</v>
      </c>
      <c r="G56" s="19" t="n">
        <v>45581</v>
      </c>
      <c r="H56" s="19" t="n">
        <f aca="false">G56+30</f>
        <v>45611</v>
      </c>
      <c r="I56" s="18" t="n">
        <v>900</v>
      </c>
      <c r="J56" s="20" t="n">
        <v>45583</v>
      </c>
      <c r="K56" s="21" t="n">
        <v>133124.5</v>
      </c>
      <c r="L56" s="16" t="n">
        <f aca="false">H56-J56</f>
        <v>28</v>
      </c>
      <c r="M56" s="22" t="n">
        <f aca="false">K56*L56</f>
        <v>3727486</v>
      </c>
    </row>
    <row r="57" customFormat="false" ht="13.6" hidden="false" customHeight="true" outlineLevel="0" collapsed="false">
      <c r="B57" s="18" t="s">
        <v>23</v>
      </c>
      <c r="C57" s="18" t="s">
        <v>17</v>
      </c>
      <c r="D57" s="18" t="s">
        <v>156</v>
      </c>
      <c r="E57" s="18" t="s">
        <v>157</v>
      </c>
      <c r="F57" s="19" t="s">
        <v>158</v>
      </c>
      <c r="G57" s="19" t="n">
        <v>45581</v>
      </c>
      <c r="H57" s="19" t="n">
        <f aca="false">G57+30</f>
        <v>45611</v>
      </c>
      <c r="I57" s="18" t="n">
        <v>901</v>
      </c>
      <c r="J57" s="20" t="n">
        <v>45582</v>
      </c>
      <c r="K57" s="21" t="n">
        <v>29287.39</v>
      </c>
      <c r="L57" s="16" t="n">
        <f aca="false">H57-J57</f>
        <v>29</v>
      </c>
      <c r="M57" s="22" t="n">
        <f aca="false">K57*L57</f>
        <v>849334.31</v>
      </c>
    </row>
    <row r="58" customFormat="false" ht="13.6" hidden="false" customHeight="true" outlineLevel="0" collapsed="false">
      <c r="B58" s="18" t="s">
        <v>159</v>
      </c>
      <c r="C58" s="18" t="s">
        <v>160</v>
      </c>
      <c r="D58" s="18" t="s">
        <v>161</v>
      </c>
      <c r="E58" s="18" t="s">
        <v>162</v>
      </c>
      <c r="F58" s="19" t="s">
        <v>163</v>
      </c>
      <c r="G58" s="19" t="n">
        <v>45551</v>
      </c>
      <c r="H58" s="19" t="n">
        <f aca="false">G58+30</f>
        <v>45581</v>
      </c>
      <c r="I58" s="18" t="n">
        <v>902</v>
      </c>
      <c r="J58" s="20" t="n">
        <v>45583</v>
      </c>
      <c r="K58" s="21" t="n">
        <v>118803.6</v>
      </c>
      <c r="L58" s="16" t="n">
        <f aca="false">H58-J58</f>
        <v>-2</v>
      </c>
      <c r="M58" s="22" t="n">
        <f aca="false">K58*L58</f>
        <v>-237607.2</v>
      </c>
    </row>
    <row r="59" customFormat="false" ht="13.6" hidden="false" customHeight="true" outlineLevel="0" collapsed="false">
      <c r="B59" s="18" t="s">
        <v>23</v>
      </c>
      <c r="C59" s="18" t="s">
        <v>17</v>
      </c>
      <c r="D59" s="18" t="s">
        <v>161</v>
      </c>
      <c r="E59" s="18" t="s">
        <v>162</v>
      </c>
      <c r="F59" s="19" t="s">
        <v>163</v>
      </c>
      <c r="G59" s="19" t="n">
        <v>45551</v>
      </c>
      <c r="H59" s="19" t="n">
        <f aca="false">G59+30</f>
        <v>45581</v>
      </c>
      <c r="I59" s="18" t="n">
        <v>903</v>
      </c>
      <c r="J59" s="20" t="n">
        <v>45582</v>
      </c>
      <c r="K59" s="21" t="n">
        <v>26136.79</v>
      </c>
      <c r="L59" s="16" t="n">
        <f aca="false">H59-J59</f>
        <v>-1</v>
      </c>
      <c r="M59" s="22" t="n">
        <f aca="false">K59*L59</f>
        <v>-26136.79</v>
      </c>
    </row>
    <row r="60" customFormat="false" ht="13.6" hidden="false" customHeight="true" outlineLevel="0" collapsed="false">
      <c r="B60" s="18" t="s">
        <v>164</v>
      </c>
      <c r="C60" s="18" t="s">
        <v>165</v>
      </c>
      <c r="D60" s="18" t="s">
        <v>166</v>
      </c>
      <c r="E60" s="18" t="s">
        <v>98</v>
      </c>
      <c r="F60" s="19" t="s">
        <v>167</v>
      </c>
      <c r="G60" s="19" t="n">
        <v>45559</v>
      </c>
      <c r="H60" s="19" t="n">
        <f aca="false">G60+30</f>
        <v>45589</v>
      </c>
      <c r="I60" s="18" t="n">
        <v>904</v>
      </c>
      <c r="J60" s="20" t="n">
        <v>45586</v>
      </c>
      <c r="K60" s="21" t="n">
        <v>870.03</v>
      </c>
      <c r="L60" s="16" t="n">
        <f aca="false">H60-J60</f>
        <v>3</v>
      </c>
      <c r="M60" s="22" t="n">
        <f aca="false">K60*L60</f>
        <v>2610.09</v>
      </c>
    </row>
    <row r="61" customFormat="false" ht="13.6" hidden="false" customHeight="true" outlineLevel="0" collapsed="false">
      <c r="B61" s="18" t="s">
        <v>168</v>
      </c>
      <c r="C61" s="18" t="s">
        <v>169</v>
      </c>
      <c r="D61" s="18" t="s">
        <v>170</v>
      </c>
      <c r="E61" s="18" t="s">
        <v>153</v>
      </c>
      <c r="F61" s="19" t="s">
        <v>171</v>
      </c>
      <c r="G61" s="19" t="n">
        <v>45558</v>
      </c>
      <c r="H61" s="19" t="n">
        <f aca="false">G61+30</f>
        <v>45588</v>
      </c>
      <c r="I61" s="18" t="n">
        <v>906</v>
      </c>
      <c r="J61" s="20" t="n">
        <v>45586</v>
      </c>
      <c r="K61" s="21" t="n">
        <v>2635.37</v>
      </c>
      <c r="L61" s="16" t="n">
        <f aca="false">H61-J61</f>
        <v>2</v>
      </c>
      <c r="M61" s="22" t="n">
        <f aca="false">K61*L61</f>
        <v>5270.74</v>
      </c>
    </row>
    <row r="62" customFormat="false" ht="13.6" hidden="false" customHeight="true" outlineLevel="0" collapsed="false">
      <c r="B62" s="18" t="s">
        <v>172</v>
      </c>
      <c r="C62" s="18" t="s">
        <v>173</v>
      </c>
      <c r="D62" s="18" t="s">
        <v>174</v>
      </c>
      <c r="E62" s="18" t="s">
        <v>175</v>
      </c>
      <c r="F62" s="19" t="s">
        <v>176</v>
      </c>
      <c r="G62" s="19" t="n">
        <v>45559</v>
      </c>
      <c r="H62" s="19" t="n">
        <f aca="false">G62+30</f>
        <v>45589</v>
      </c>
      <c r="I62" s="18" t="n">
        <v>907</v>
      </c>
      <c r="J62" s="20" t="n">
        <v>45586</v>
      </c>
      <c r="K62" s="21" t="n">
        <v>5080.88</v>
      </c>
      <c r="L62" s="16" t="n">
        <f aca="false">H62-J62</f>
        <v>3</v>
      </c>
      <c r="M62" s="22" t="n">
        <f aca="false">K62*L62</f>
        <v>15242.64</v>
      </c>
    </row>
    <row r="63" customFormat="false" ht="13.6" hidden="false" customHeight="true" outlineLevel="0" collapsed="false">
      <c r="B63" s="18" t="s">
        <v>23</v>
      </c>
      <c r="C63" s="18" t="s">
        <v>17</v>
      </c>
      <c r="D63" s="18" t="s">
        <v>174</v>
      </c>
      <c r="E63" s="18" t="s">
        <v>175</v>
      </c>
      <c r="F63" s="19" t="s">
        <v>176</v>
      </c>
      <c r="G63" s="19" t="n">
        <v>45559</v>
      </c>
      <c r="H63" s="19" t="n">
        <f aca="false">G63+30</f>
        <v>45589</v>
      </c>
      <c r="I63" s="18" t="n">
        <v>908</v>
      </c>
      <c r="J63" s="20" t="n">
        <v>45583</v>
      </c>
      <c r="K63" s="21" t="n">
        <v>1117.79</v>
      </c>
      <c r="L63" s="16" t="n">
        <f aca="false">H63-J63</f>
        <v>6</v>
      </c>
      <c r="M63" s="22" t="n">
        <f aca="false">K63*L63</f>
        <v>6706.74</v>
      </c>
    </row>
    <row r="64" customFormat="false" ht="13.6" hidden="false" customHeight="true" outlineLevel="0" collapsed="false">
      <c r="B64" s="18" t="s">
        <v>177</v>
      </c>
      <c r="C64" s="18" t="s">
        <v>178</v>
      </c>
      <c r="D64" s="18" t="s">
        <v>179</v>
      </c>
      <c r="E64" s="18" t="s">
        <v>180</v>
      </c>
      <c r="F64" s="19" t="s">
        <v>181</v>
      </c>
      <c r="G64" s="19" t="n">
        <v>45582</v>
      </c>
      <c r="H64" s="19" t="n">
        <f aca="false">G64+30</f>
        <v>45612</v>
      </c>
      <c r="I64" s="18" t="n">
        <v>910</v>
      </c>
      <c r="J64" s="20" t="n">
        <v>45586</v>
      </c>
      <c r="K64" s="21" t="n">
        <v>137269.25</v>
      </c>
      <c r="L64" s="16" t="n">
        <f aca="false">H64-J64</f>
        <v>26</v>
      </c>
      <c r="M64" s="22" t="n">
        <f aca="false">K64*L64</f>
        <v>3569000.5</v>
      </c>
    </row>
    <row r="65" customFormat="false" ht="13.6" hidden="false" customHeight="true" outlineLevel="0" collapsed="false">
      <c r="B65" s="18" t="s">
        <v>23</v>
      </c>
      <c r="C65" s="18" t="s">
        <v>17</v>
      </c>
      <c r="D65" s="18" t="s">
        <v>179</v>
      </c>
      <c r="E65" s="18" t="s">
        <v>180</v>
      </c>
      <c r="F65" s="19" t="s">
        <v>181</v>
      </c>
      <c r="G65" s="19" t="n">
        <v>45582</v>
      </c>
      <c r="H65" s="19" t="n">
        <f aca="false">G65+30</f>
        <v>45612</v>
      </c>
      <c r="I65" s="18" t="n">
        <v>911</v>
      </c>
      <c r="J65" s="20" t="n">
        <v>45583</v>
      </c>
      <c r="K65" s="21" t="n">
        <v>30199.24</v>
      </c>
      <c r="L65" s="16" t="n">
        <f aca="false">H65-J65</f>
        <v>29</v>
      </c>
      <c r="M65" s="22" t="n">
        <f aca="false">K65*L65</f>
        <v>875777.96</v>
      </c>
    </row>
    <row r="66" customFormat="false" ht="13.6" hidden="false" customHeight="true" outlineLevel="0" collapsed="false">
      <c r="B66" s="18" t="s">
        <v>182</v>
      </c>
      <c r="C66" s="18" t="s">
        <v>183</v>
      </c>
      <c r="D66" s="18" t="s">
        <v>184</v>
      </c>
      <c r="E66" s="18" t="s">
        <v>185</v>
      </c>
      <c r="F66" s="19" t="s">
        <v>181</v>
      </c>
      <c r="G66" s="19" t="n">
        <v>45582</v>
      </c>
      <c r="H66" s="19" t="n">
        <f aca="false">G66+30</f>
        <v>45612</v>
      </c>
      <c r="I66" s="18" t="n">
        <v>912</v>
      </c>
      <c r="J66" s="20" t="n">
        <v>45586</v>
      </c>
      <c r="K66" s="21" t="n">
        <v>122972.28</v>
      </c>
      <c r="L66" s="16" t="n">
        <f aca="false">H66-J66</f>
        <v>26</v>
      </c>
      <c r="M66" s="22" t="n">
        <f aca="false">K66*L66</f>
        <v>3197279.28</v>
      </c>
    </row>
    <row r="67" customFormat="false" ht="13.6" hidden="false" customHeight="true" outlineLevel="0" collapsed="false">
      <c r="B67" s="18" t="s">
        <v>23</v>
      </c>
      <c r="C67" s="18" t="s">
        <v>17</v>
      </c>
      <c r="D67" s="18" t="s">
        <v>184</v>
      </c>
      <c r="E67" s="18" t="s">
        <v>185</v>
      </c>
      <c r="F67" s="19" t="s">
        <v>181</v>
      </c>
      <c r="G67" s="19" t="n">
        <v>45582</v>
      </c>
      <c r="H67" s="19" t="n">
        <f aca="false">G67+30</f>
        <v>45612</v>
      </c>
      <c r="I67" s="18" t="n">
        <v>913</v>
      </c>
      <c r="J67" s="20" t="n">
        <v>45583</v>
      </c>
      <c r="K67" s="21" t="n">
        <v>27053.9</v>
      </c>
      <c r="L67" s="16" t="n">
        <f aca="false">H67-J67</f>
        <v>29</v>
      </c>
      <c r="M67" s="22" t="n">
        <f aca="false">K67*L67</f>
        <v>784563.1</v>
      </c>
    </row>
    <row r="68" customFormat="false" ht="13.6" hidden="false" customHeight="true" outlineLevel="0" collapsed="false">
      <c r="B68" s="18" t="s">
        <v>186</v>
      </c>
      <c r="C68" s="18" t="s">
        <v>187</v>
      </c>
      <c r="D68" s="18" t="s">
        <v>188</v>
      </c>
      <c r="E68" s="18" t="s">
        <v>115</v>
      </c>
      <c r="F68" s="19" t="s">
        <v>189</v>
      </c>
      <c r="G68" s="19" t="n">
        <v>45552</v>
      </c>
      <c r="H68" s="19" t="n">
        <f aca="false">G68+30</f>
        <v>45582</v>
      </c>
      <c r="I68" s="18" t="n">
        <v>914</v>
      </c>
      <c r="J68" s="20" t="n">
        <v>45586</v>
      </c>
      <c r="K68" s="21" t="n">
        <v>10073.33</v>
      </c>
      <c r="L68" s="16" t="n">
        <f aca="false">H68-J68</f>
        <v>-4</v>
      </c>
      <c r="M68" s="22" t="n">
        <f aca="false">K68*L68</f>
        <v>-40293.32</v>
      </c>
    </row>
    <row r="69" customFormat="false" ht="13.6" hidden="false" customHeight="true" outlineLevel="0" collapsed="false">
      <c r="B69" s="18" t="s">
        <v>23</v>
      </c>
      <c r="C69" s="18" t="s">
        <v>17</v>
      </c>
      <c r="D69" s="18" t="s">
        <v>188</v>
      </c>
      <c r="E69" s="18" t="s">
        <v>115</v>
      </c>
      <c r="F69" s="19" t="s">
        <v>189</v>
      </c>
      <c r="G69" s="19" t="n">
        <v>45552</v>
      </c>
      <c r="H69" s="19" t="n">
        <f aca="false">G69+30</f>
        <v>45582</v>
      </c>
      <c r="I69" s="18" t="n">
        <v>915</v>
      </c>
      <c r="J69" s="20" t="n">
        <v>45583</v>
      </c>
      <c r="K69" s="21" t="n">
        <v>2216.13</v>
      </c>
      <c r="L69" s="16" t="n">
        <f aca="false">H69-J69</f>
        <v>-1</v>
      </c>
      <c r="M69" s="22" t="n">
        <f aca="false">K69*L69</f>
        <v>-2216.13</v>
      </c>
    </row>
    <row r="70" customFormat="false" ht="13.6" hidden="false" customHeight="true" outlineLevel="0" collapsed="false">
      <c r="B70" s="18" t="s">
        <v>190</v>
      </c>
      <c r="C70" s="18" t="s">
        <v>191</v>
      </c>
      <c r="D70" s="18" t="s">
        <v>192</v>
      </c>
      <c r="E70" s="18" t="s">
        <v>193</v>
      </c>
      <c r="F70" s="19" t="s">
        <v>189</v>
      </c>
      <c r="G70" s="19" t="n">
        <v>45552</v>
      </c>
      <c r="H70" s="19" t="n">
        <f aca="false">G70+30</f>
        <v>45582</v>
      </c>
      <c r="I70" s="18" t="n">
        <v>916</v>
      </c>
      <c r="J70" s="20" t="n">
        <v>45586</v>
      </c>
      <c r="K70" s="21" t="n">
        <v>6379.4</v>
      </c>
      <c r="L70" s="16" t="n">
        <f aca="false">H70-J70</f>
        <v>-4</v>
      </c>
      <c r="M70" s="22" t="n">
        <f aca="false">K70*L70</f>
        <v>-25517.6</v>
      </c>
    </row>
    <row r="71" customFormat="false" ht="13.6" hidden="false" customHeight="true" outlineLevel="0" collapsed="false">
      <c r="B71" s="18" t="s">
        <v>194</v>
      </c>
      <c r="C71" s="18" t="s">
        <v>195</v>
      </c>
      <c r="D71" s="18" t="s">
        <v>196</v>
      </c>
      <c r="E71" s="18" t="s">
        <v>14</v>
      </c>
      <c r="F71" s="19" t="s">
        <v>33</v>
      </c>
      <c r="G71" s="19" t="n">
        <v>45572</v>
      </c>
      <c r="H71" s="19" t="n">
        <f aca="false">G71+30</f>
        <v>45602</v>
      </c>
      <c r="I71" s="18" t="n">
        <v>917</v>
      </c>
      <c r="J71" s="20" t="n">
        <v>45586</v>
      </c>
      <c r="K71" s="21" t="n">
        <v>39913.27</v>
      </c>
      <c r="L71" s="16" t="n">
        <f aca="false">H71-J71</f>
        <v>16</v>
      </c>
      <c r="M71" s="22" t="n">
        <f aca="false">K71*L71</f>
        <v>638612.32</v>
      </c>
    </row>
    <row r="72" customFormat="false" ht="13.6" hidden="false" customHeight="true" outlineLevel="0" collapsed="false">
      <c r="B72" s="18" t="s">
        <v>16</v>
      </c>
      <c r="C72" s="18" t="s">
        <v>17</v>
      </c>
      <c r="D72" s="18" t="s">
        <v>196</v>
      </c>
      <c r="E72" s="18" t="s">
        <v>14</v>
      </c>
      <c r="F72" s="19" t="s">
        <v>33</v>
      </c>
      <c r="G72" s="19" t="n">
        <v>45572</v>
      </c>
      <c r="H72" s="19" t="n">
        <f aca="false">G72+30</f>
        <v>45602</v>
      </c>
      <c r="I72" s="18" t="n">
        <v>918</v>
      </c>
      <c r="J72" s="20" t="n">
        <v>45583</v>
      </c>
      <c r="K72" s="21" t="n">
        <v>7468.8</v>
      </c>
      <c r="L72" s="16" t="n">
        <f aca="false">H72-J72</f>
        <v>19</v>
      </c>
      <c r="M72" s="22" t="n">
        <f aca="false">K72*L72</f>
        <v>141907.2</v>
      </c>
    </row>
    <row r="73" customFormat="false" ht="13.6" hidden="false" customHeight="true" outlineLevel="0" collapsed="false">
      <c r="B73" s="18" t="s">
        <v>197</v>
      </c>
      <c r="C73" s="18" t="s">
        <v>198</v>
      </c>
      <c r="D73" s="18" t="s">
        <v>199</v>
      </c>
      <c r="E73" s="18" t="s">
        <v>119</v>
      </c>
      <c r="F73" s="19" t="s">
        <v>200</v>
      </c>
      <c r="G73" s="19" t="n">
        <v>45559</v>
      </c>
      <c r="H73" s="19" t="n">
        <f aca="false">G73+30</f>
        <v>45589</v>
      </c>
      <c r="I73" s="18" t="n">
        <v>920</v>
      </c>
      <c r="J73" s="20" t="n">
        <v>45589</v>
      </c>
      <c r="K73" s="21" t="n">
        <v>5344</v>
      </c>
      <c r="L73" s="16" t="n">
        <f aca="false">H73-J73</f>
        <v>0</v>
      </c>
      <c r="M73" s="22" t="n">
        <f aca="false">K73*L73</f>
        <v>0</v>
      </c>
    </row>
    <row r="74" customFormat="false" ht="13.6" hidden="false" customHeight="true" outlineLevel="0" collapsed="false">
      <c r="B74" s="18" t="s">
        <v>16</v>
      </c>
      <c r="C74" s="18" t="s">
        <v>17</v>
      </c>
      <c r="D74" s="18" t="s">
        <v>199</v>
      </c>
      <c r="E74" s="18" t="s">
        <v>119</v>
      </c>
      <c r="F74" s="19" t="s">
        <v>200</v>
      </c>
      <c r="G74" s="19" t="n">
        <v>45559</v>
      </c>
      <c r="H74" s="19" t="n">
        <f aca="false">G74+30</f>
        <v>45589</v>
      </c>
      <c r="I74" s="18" t="n">
        <v>921</v>
      </c>
      <c r="J74" s="20" t="n">
        <v>45588</v>
      </c>
      <c r="K74" s="21" t="n">
        <v>1000</v>
      </c>
      <c r="L74" s="16" t="n">
        <f aca="false">H74-J74</f>
        <v>1</v>
      </c>
      <c r="M74" s="22" t="n">
        <f aca="false">K74*L74</f>
        <v>1000</v>
      </c>
    </row>
    <row r="75" customFormat="false" ht="13.6" hidden="false" customHeight="true" outlineLevel="0" collapsed="false">
      <c r="B75" s="18" t="s">
        <v>23</v>
      </c>
      <c r="C75" s="18" t="s">
        <v>17</v>
      </c>
      <c r="D75" s="18" t="s">
        <v>201</v>
      </c>
      <c r="E75" s="18" t="s">
        <v>202</v>
      </c>
      <c r="F75" s="19" t="s">
        <v>203</v>
      </c>
      <c r="G75" s="19" t="n">
        <v>44882</v>
      </c>
      <c r="H75" s="19" t="n">
        <f aca="false">G75+30</f>
        <v>44912</v>
      </c>
      <c r="I75" s="18" t="n">
        <v>923</v>
      </c>
      <c r="J75" s="20" t="n">
        <v>45588</v>
      </c>
      <c r="K75" s="21" t="n">
        <v>46670.94</v>
      </c>
      <c r="L75" s="16" t="n">
        <f aca="false">H75-J75</f>
        <v>-676</v>
      </c>
      <c r="M75" s="22" t="n">
        <f aca="false">K75*L75</f>
        <v>-31549555.44</v>
      </c>
    </row>
    <row r="76" customFormat="false" ht="13.6" hidden="false" customHeight="true" outlineLevel="0" collapsed="false">
      <c r="B76" s="18" t="s">
        <v>204</v>
      </c>
      <c r="C76" s="18" t="s">
        <v>205</v>
      </c>
      <c r="D76" s="18" t="s">
        <v>206</v>
      </c>
      <c r="E76" s="18" t="s">
        <v>207</v>
      </c>
      <c r="F76" s="19" t="s">
        <v>208</v>
      </c>
      <c r="G76" s="19" t="n">
        <v>44543</v>
      </c>
      <c r="H76" s="19" t="n">
        <f aca="false">G76+30</f>
        <v>44573</v>
      </c>
      <c r="I76" s="18" t="n">
        <v>924</v>
      </c>
      <c r="J76" s="20" t="n">
        <v>45589</v>
      </c>
      <c r="K76" s="21" t="n">
        <v>8316</v>
      </c>
      <c r="L76" s="16" t="n">
        <f aca="false">H76-J76</f>
        <v>-1016</v>
      </c>
      <c r="M76" s="22" t="n">
        <f aca="false">K76*L76</f>
        <v>-8449056</v>
      </c>
    </row>
    <row r="77" customFormat="false" ht="13.6" hidden="false" customHeight="true" outlineLevel="0" collapsed="false">
      <c r="B77" s="18" t="s">
        <v>209</v>
      </c>
      <c r="C77" s="18" t="s">
        <v>210</v>
      </c>
      <c r="D77" s="18" t="s">
        <v>211</v>
      </c>
      <c r="E77" s="18" t="s">
        <v>73</v>
      </c>
      <c r="F77" s="19" t="s">
        <v>59</v>
      </c>
      <c r="G77" s="19" t="n">
        <v>45488</v>
      </c>
      <c r="H77" s="19" t="n">
        <f aca="false">G77+30</f>
        <v>45518</v>
      </c>
      <c r="I77" s="18" t="n">
        <v>925</v>
      </c>
      <c r="J77" s="20" t="n">
        <v>45589</v>
      </c>
      <c r="K77" s="21" t="n">
        <v>4604.78</v>
      </c>
      <c r="L77" s="16" t="n">
        <f aca="false">H77-J77</f>
        <v>-71</v>
      </c>
      <c r="M77" s="22" t="n">
        <f aca="false">K77*L77</f>
        <v>-326939.38</v>
      </c>
    </row>
    <row r="78" customFormat="false" ht="13.6" hidden="false" customHeight="true" outlineLevel="0" collapsed="false">
      <c r="B78" s="18" t="s">
        <v>212</v>
      </c>
      <c r="C78" s="18" t="s">
        <v>213</v>
      </c>
      <c r="D78" s="18" t="s">
        <v>214</v>
      </c>
      <c r="E78" s="18" t="s">
        <v>215</v>
      </c>
      <c r="F78" s="19" t="s">
        <v>216</v>
      </c>
      <c r="G78" s="19" t="n">
        <v>45579</v>
      </c>
      <c r="H78" s="19" t="n">
        <f aca="false">G78+30</f>
        <v>45609</v>
      </c>
      <c r="I78" s="18" t="n">
        <v>926</v>
      </c>
      <c r="J78" s="20" t="n">
        <v>45590</v>
      </c>
      <c r="K78" s="21" t="n">
        <v>39768.14</v>
      </c>
      <c r="L78" s="16" t="n">
        <f aca="false">H78-J78</f>
        <v>19</v>
      </c>
      <c r="M78" s="22" t="n">
        <f aca="false">K78*L78</f>
        <v>755594.66</v>
      </c>
    </row>
    <row r="79" customFormat="false" ht="13.6" hidden="false" customHeight="true" outlineLevel="0" collapsed="false">
      <c r="B79" s="18" t="s">
        <v>23</v>
      </c>
      <c r="C79" s="18" t="s">
        <v>17</v>
      </c>
      <c r="D79" s="18" t="s">
        <v>214</v>
      </c>
      <c r="E79" s="18" t="s">
        <v>215</v>
      </c>
      <c r="F79" s="19" t="s">
        <v>216</v>
      </c>
      <c r="G79" s="19" t="n">
        <v>45579</v>
      </c>
      <c r="H79" s="19" t="n">
        <f aca="false">G79+30</f>
        <v>45609</v>
      </c>
      <c r="I79" s="18" t="n">
        <v>927</v>
      </c>
      <c r="J79" s="20" t="n">
        <v>45589</v>
      </c>
      <c r="K79" s="21" t="n">
        <v>8748.99</v>
      </c>
      <c r="L79" s="16" t="n">
        <f aca="false">H79-J79</f>
        <v>20</v>
      </c>
      <c r="M79" s="22" t="n">
        <f aca="false">K79*L79</f>
        <v>174979.8</v>
      </c>
    </row>
    <row r="80" customFormat="false" ht="13.6" hidden="false" customHeight="true" outlineLevel="0" collapsed="false">
      <c r="B80" s="18" t="s">
        <v>217</v>
      </c>
      <c r="C80" s="18" t="s">
        <v>218</v>
      </c>
      <c r="D80" s="18" t="s">
        <v>219</v>
      </c>
      <c r="E80" s="18" t="s">
        <v>102</v>
      </c>
      <c r="F80" s="19" t="s">
        <v>220</v>
      </c>
      <c r="G80" s="19" t="n">
        <v>45583</v>
      </c>
      <c r="H80" s="19" t="n">
        <f aca="false">G80+30</f>
        <v>45613</v>
      </c>
      <c r="I80" s="18" t="n">
        <v>928</v>
      </c>
      <c r="J80" s="20" t="n">
        <v>45590</v>
      </c>
      <c r="K80" s="21" t="n">
        <v>2425.74</v>
      </c>
      <c r="L80" s="16" t="n">
        <f aca="false">H80-J80</f>
        <v>23</v>
      </c>
      <c r="M80" s="22" t="n">
        <f aca="false">K80*L80</f>
        <v>55792.02</v>
      </c>
    </row>
    <row r="81" customFormat="false" ht="13.6" hidden="false" customHeight="true" outlineLevel="0" collapsed="false">
      <c r="B81" s="18" t="s">
        <v>16</v>
      </c>
      <c r="C81" s="18" t="s">
        <v>17</v>
      </c>
      <c r="D81" s="18" t="s">
        <v>219</v>
      </c>
      <c r="E81" s="18" t="s">
        <v>102</v>
      </c>
      <c r="F81" s="19" t="s">
        <v>220</v>
      </c>
      <c r="G81" s="19" t="n">
        <v>45583</v>
      </c>
      <c r="H81" s="19" t="n">
        <f aca="false">G81+30</f>
        <v>45613</v>
      </c>
      <c r="I81" s="18" t="n">
        <v>929</v>
      </c>
      <c r="J81" s="20" t="n">
        <v>45589</v>
      </c>
      <c r="K81" s="21" t="n">
        <v>453.92</v>
      </c>
      <c r="L81" s="16" t="n">
        <f aca="false">H81-J81</f>
        <v>24</v>
      </c>
      <c r="M81" s="22" t="n">
        <f aca="false">K81*L81</f>
        <v>10894.08</v>
      </c>
    </row>
    <row r="82" customFormat="false" ht="13.6" hidden="false" customHeight="true" outlineLevel="0" collapsed="false">
      <c r="B82" s="18" t="s">
        <v>221</v>
      </c>
      <c r="C82" s="18" t="s">
        <v>195</v>
      </c>
      <c r="D82" s="18" t="s">
        <v>222</v>
      </c>
      <c r="E82" s="18" t="s">
        <v>223</v>
      </c>
      <c r="F82" s="19" t="s">
        <v>224</v>
      </c>
      <c r="G82" s="19" t="n">
        <v>45583</v>
      </c>
      <c r="H82" s="19" t="n">
        <f aca="false">G82+30</f>
        <v>45613</v>
      </c>
      <c r="I82" s="18" t="n">
        <v>930</v>
      </c>
      <c r="J82" s="20" t="n">
        <v>45590</v>
      </c>
      <c r="K82" s="21" t="n">
        <v>500.31</v>
      </c>
      <c r="L82" s="16" t="n">
        <f aca="false">H82-J82</f>
        <v>23</v>
      </c>
      <c r="M82" s="22" t="n">
        <f aca="false">K82*L82</f>
        <v>11507.13</v>
      </c>
    </row>
    <row r="83" customFormat="false" ht="13.6" hidden="false" customHeight="true" outlineLevel="0" collapsed="false">
      <c r="B83" s="18" t="s">
        <v>16</v>
      </c>
      <c r="C83" s="18" t="s">
        <v>17</v>
      </c>
      <c r="D83" s="18" t="s">
        <v>222</v>
      </c>
      <c r="E83" s="18" t="s">
        <v>223</v>
      </c>
      <c r="F83" s="19" t="s">
        <v>224</v>
      </c>
      <c r="G83" s="19" t="n">
        <v>45583</v>
      </c>
      <c r="H83" s="19" t="n">
        <f aca="false">G83+30</f>
        <v>45613</v>
      </c>
      <c r="I83" s="18" t="n">
        <v>931</v>
      </c>
      <c r="J83" s="20" t="n">
        <v>45589</v>
      </c>
      <c r="K83" s="21" t="n">
        <v>93.62</v>
      </c>
      <c r="L83" s="16" t="n">
        <f aca="false">H83-J83</f>
        <v>24</v>
      </c>
      <c r="M83" s="22" t="n">
        <f aca="false">K83*L83</f>
        <v>2246.88</v>
      </c>
    </row>
    <row r="84" customFormat="false" ht="13.6" hidden="false" customHeight="true" outlineLevel="0" collapsed="false">
      <c r="B84" s="18" t="s">
        <v>225</v>
      </c>
      <c r="C84" s="18" t="s">
        <v>226</v>
      </c>
      <c r="D84" s="18" t="s">
        <v>227</v>
      </c>
      <c r="E84" s="18" t="s">
        <v>228</v>
      </c>
      <c r="F84" s="19" t="s">
        <v>181</v>
      </c>
      <c r="G84" s="19" t="n">
        <v>45583</v>
      </c>
      <c r="H84" s="19" t="n">
        <f aca="false">G84+30</f>
        <v>45613</v>
      </c>
      <c r="I84" s="18" t="n">
        <v>933</v>
      </c>
      <c r="J84" s="20" t="n">
        <v>45590</v>
      </c>
      <c r="K84" s="21" t="n">
        <v>255110.9</v>
      </c>
      <c r="L84" s="16" t="n">
        <f aca="false">H84-J84</f>
        <v>23</v>
      </c>
      <c r="M84" s="22" t="n">
        <f aca="false">K84*L84</f>
        <v>5867550.7</v>
      </c>
    </row>
    <row r="85" customFormat="false" ht="13.6" hidden="false" customHeight="true" outlineLevel="0" collapsed="false">
      <c r="B85" s="18" t="s">
        <v>23</v>
      </c>
      <c r="C85" s="18" t="s">
        <v>17</v>
      </c>
      <c r="D85" s="18" t="s">
        <v>227</v>
      </c>
      <c r="E85" s="18" t="s">
        <v>228</v>
      </c>
      <c r="F85" s="19" t="s">
        <v>181</v>
      </c>
      <c r="G85" s="19" t="n">
        <v>45583</v>
      </c>
      <c r="H85" s="19" t="n">
        <f aca="false">G85+30</f>
        <v>45613</v>
      </c>
      <c r="I85" s="18" t="n">
        <v>934</v>
      </c>
      <c r="J85" s="20" t="n">
        <v>45589</v>
      </c>
      <c r="K85" s="21" t="n">
        <v>56124.4</v>
      </c>
      <c r="L85" s="16" t="n">
        <f aca="false">H85-J85</f>
        <v>24</v>
      </c>
      <c r="M85" s="22" t="n">
        <f aca="false">K85*L85</f>
        <v>1346985.6</v>
      </c>
    </row>
    <row r="86" customFormat="false" ht="13.6" hidden="false" customHeight="true" outlineLevel="0" collapsed="false">
      <c r="B86" s="18" t="s">
        <v>229</v>
      </c>
      <c r="C86" s="18" t="s">
        <v>230</v>
      </c>
      <c r="D86" s="18" t="s">
        <v>231</v>
      </c>
      <c r="E86" s="18" t="s">
        <v>232</v>
      </c>
      <c r="F86" s="19" t="s">
        <v>233</v>
      </c>
      <c r="G86" s="19" t="n">
        <v>45579</v>
      </c>
      <c r="H86" s="19" t="n">
        <f aca="false">G86+30</f>
        <v>45609</v>
      </c>
      <c r="I86" s="18" t="n">
        <v>935</v>
      </c>
      <c r="J86" s="20" t="n">
        <v>45590</v>
      </c>
      <c r="K86" s="21" t="n">
        <v>102462.56</v>
      </c>
      <c r="L86" s="16" t="n">
        <f aca="false">H86-J86</f>
        <v>19</v>
      </c>
      <c r="M86" s="22" t="n">
        <f aca="false">K86*L86</f>
        <v>1946788.64</v>
      </c>
    </row>
    <row r="87" customFormat="false" ht="13.6" hidden="false" customHeight="true" outlineLevel="0" collapsed="false">
      <c r="B87" s="18" t="s">
        <v>23</v>
      </c>
      <c r="C87" s="18" t="s">
        <v>17</v>
      </c>
      <c r="D87" s="18" t="s">
        <v>231</v>
      </c>
      <c r="E87" s="18" t="s">
        <v>232</v>
      </c>
      <c r="F87" s="19" t="s">
        <v>233</v>
      </c>
      <c r="G87" s="19" t="n">
        <v>45579</v>
      </c>
      <c r="H87" s="19" t="n">
        <f aca="false">G87+30</f>
        <v>45609</v>
      </c>
      <c r="I87" s="18" t="n">
        <v>936</v>
      </c>
      <c r="J87" s="20" t="n">
        <v>45589</v>
      </c>
      <c r="K87" s="21" t="n">
        <v>22541.76</v>
      </c>
      <c r="L87" s="16" t="n">
        <f aca="false">H87-J87</f>
        <v>20</v>
      </c>
      <c r="M87" s="22" t="n">
        <f aca="false">K87*L87</f>
        <v>450835.2</v>
      </c>
    </row>
    <row r="88" customFormat="false" ht="13.6" hidden="false" customHeight="true" outlineLevel="0" collapsed="false">
      <c r="B88" s="18" t="s">
        <v>234</v>
      </c>
      <c r="C88" s="18" t="s">
        <v>235</v>
      </c>
      <c r="D88" s="18" t="s">
        <v>236</v>
      </c>
      <c r="E88" s="18" t="s">
        <v>102</v>
      </c>
      <c r="F88" s="19" t="s">
        <v>237</v>
      </c>
      <c r="G88" s="19" t="n">
        <v>45588</v>
      </c>
      <c r="H88" s="19" t="n">
        <f aca="false">G88+30</f>
        <v>45618</v>
      </c>
      <c r="I88" s="18" t="n">
        <v>937</v>
      </c>
      <c r="J88" s="20" t="n">
        <v>45590</v>
      </c>
      <c r="K88" s="21" t="n">
        <v>4431.54</v>
      </c>
      <c r="L88" s="16" t="n">
        <f aca="false">H88-J88</f>
        <v>28</v>
      </c>
      <c r="M88" s="22" t="n">
        <f aca="false">K88*L88</f>
        <v>124083.12</v>
      </c>
    </row>
    <row r="89" customFormat="false" ht="13.6" hidden="false" customHeight="true" outlineLevel="0" collapsed="false">
      <c r="B89" s="18" t="s">
        <v>16</v>
      </c>
      <c r="C89" s="18" t="s">
        <v>17</v>
      </c>
      <c r="D89" s="18" t="s">
        <v>236</v>
      </c>
      <c r="E89" s="18" t="s">
        <v>102</v>
      </c>
      <c r="F89" s="19" t="s">
        <v>237</v>
      </c>
      <c r="G89" s="19" t="n">
        <v>45588</v>
      </c>
      <c r="H89" s="19" t="n">
        <f aca="false">G89+30</f>
        <v>45618</v>
      </c>
      <c r="I89" s="18" t="n">
        <v>938</v>
      </c>
      <c r="J89" s="20" t="n">
        <v>45589</v>
      </c>
      <c r="K89" s="21" t="n">
        <v>829.25</v>
      </c>
      <c r="L89" s="16" t="n">
        <f aca="false">H89-J89</f>
        <v>29</v>
      </c>
      <c r="M89" s="22" t="n">
        <f aca="false">K89*L89</f>
        <v>24048.25</v>
      </c>
    </row>
    <row r="90" customFormat="false" ht="13.6" hidden="false" customHeight="true" outlineLevel="0" collapsed="false">
      <c r="B90" s="18" t="s">
        <v>238</v>
      </c>
      <c r="C90" s="18" t="s">
        <v>239</v>
      </c>
      <c r="D90" s="18" t="s">
        <v>240</v>
      </c>
      <c r="E90" s="18" t="s">
        <v>241</v>
      </c>
      <c r="F90" s="19" t="s">
        <v>242</v>
      </c>
      <c r="G90" s="19" t="n">
        <v>45520</v>
      </c>
      <c r="H90" s="19" t="n">
        <f aca="false">G90+30</f>
        <v>45550</v>
      </c>
      <c r="I90" s="18" t="n">
        <v>939</v>
      </c>
      <c r="J90" s="20" t="n">
        <v>45593</v>
      </c>
      <c r="K90" s="21" t="n">
        <v>4725.85</v>
      </c>
      <c r="L90" s="16" t="n">
        <f aca="false">H90-J90</f>
        <v>-43</v>
      </c>
      <c r="M90" s="22" t="n">
        <f aca="false">K90*L90</f>
        <v>-203211.55</v>
      </c>
    </row>
    <row r="91" customFormat="false" ht="13.6" hidden="false" customHeight="true" outlineLevel="0" collapsed="false">
      <c r="B91" s="18" t="s">
        <v>16</v>
      </c>
      <c r="C91" s="18" t="s">
        <v>17</v>
      </c>
      <c r="D91" s="18" t="s">
        <v>240</v>
      </c>
      <c r="E91" s="18" t="s">
        <v>241</v>
      </c>
      <c r="F91" s="19" t="s">
        <v>242</v>
      </c>
      <c r="G91" s="19" t="n">
        <v>45520</v>
      </c>
      <c r="H91" s="19" t="n">
        <f aca="false">G91+30</f>
        <v>45550</v>
      </c>
      <c r="I91" s="18" t="n">
        <v>940</v>
      </c>
      <c r="J91" s="20" t="n">
        <v>45590</v>
      </c>
      <c r="K91" s="21" t="n">
        <v>884.33</v>
      </c>
      <c r="L91" s="16" t="n">
        <f aca="false">H91-J91</f>
        <v>-40</v>
      </c>
      <c r="M91" s="22" t="n">
        <f aca="false">K91*L91</f>
        <v>-35373.2</v>
      </c>
    </row>
    <row r="92" customFormat="false" ht="13.6" hidden="false" customHeight="true" outlineLevel="0" collapsed="false">
      <c r="B92" s="18" t="s">
        <v>243</v>
      </c>
      <c r="C92" s="18" t="s">
        <v>244</v>
      </c>
      <c r="D92" s="18" t="s">
        <v>245</v>
      </c>
      <c r="E92" s="18" t="s">
        <v>115</v>
      </c>
      <c r="F92" s="19" t="s">
        <v>233</v>
      </c>
      <c r="G92" s="19" t="n">
        <v>45589</v>
      </c>
      <c r="H92" s="19" t="n">
        <f aca="false">G92+30</f>
        <v>45619</v>
      </c>
      <c r="I92" s="18" t="n">
        <v>941</v>
      </c>
      <c r="J92" s="20" t="n">
        <v>45593</v>
      </c>
      <c r="K92" s="21" t="n">
        <v>4267.69</v>
      </c>
      <c r="L92" s="16" t="n">
        <f aca="false">H92-J92</f>
        <v>26</v>
      </c>
      <c r="M92" s="22" t="n">
        <f aca="false">K92*L92</f>
        <v>110959.94</v>
      </c>
    </row>
    <row r="93" customFormat="false" ht="13.6" hidden="false" customHeight="true" outlineLevel="0" collapsed="false">
      <c r="B93" s="18" t="s">
        <v>246</v>
      </c>
      <c r="C93" s="18" t="s">
        <v>247</v>
      </c>
      <c r="D93" s="18" t="s">
        <v>248</v>
      </c>
      <c r="E93" s="18" t="s">
        <v>249</v>
      </c>
      <c r="F93" s="19" t="s">
        <v>158</v>
      </c>
      <c r="G93" s="19" t="n">
        <v>45581</v>
      </c>
      <c r="H93" s="19" t="n">
        <f aca="false">G93+30</f>
        <v>45611</v>
      </c>
      <c r="I93" s="18" t="n">
        <v>942</v>
      </c>
      <c r="J93" s="20" t="n">
        <v>45593</v>
      </c>
      <c r="K93" s="21" t="n">
        <v>48963.8</v>
      </c>
      <c r="L93" s="16" t="n">
        <f aca="false">H93-J93</f>
        <v>18</v>
      </c>
      <c r="M93" s="22" t="n">
        <f aca="false">K93*L93</f>
        <v>881348.4</v>
      </c>
    </row>
    <row r="94" customFormat="false" ht="13.6" hidden="false" customHeight="true" outlineLevel="0" collapsed="false">
      <c r="B94" s="18" t="s">
        <v>23</v>
      </c>
      <c r="C94" s="18" t="s">
        <v>17</v>
      </c>
      <c r="D94" s="18" t="s">
        <v>248</v>
      </c>
      <c r="E94" s="18" t="s">
        <v>248</v>
      </c>
      <c r="F94" s="19" t="s">
        <v>158</v>
      </c>
      <c r="G94" s="19" t="n">
        <v>45581</v>
      </c>
      <c r="H94" s="19" t="n">
        <f aca="false">G94+30</f>
        <v>45611</v>
      </c>
      <c r="I94" s="18" t="n">
        <v>943</v>
      </c>
      <c r="J94" s="20" t="n">
        <v>45590</v>
      </c>
      <c r="K94" s="21" t="n">
        <v>10772.03</v>
      </c>
      <c r="L94" s="16" t="n">
        <f aca="false">H94-J94</f>
        <v>21</v>
      </c>
      <c r="M94" s="22" t="n">
        <f aca="false">K94*L94</f>
        <v>226212.63</v>
      </c>
    </row>
    <row r="95" customFormat="false" ht="13.6" hidden="false" customHeight="true" outlineLevel="0" collapsed="false">
      <c r="B95" s="18" t="s">
        <v>250</v>
      </c>
      <c r="C95" s="18" t="s">
        <v>247</v>
      </c>
      <c r="D95" s="18" t="s">
        <v>251</v>
      </c>
      <c r="E95" s="18" t="s">
        <v>252</v>
      </c>
      <c r="F95" s="19" t="s">
        <v>253</v>
      </c>
      <c r="G95" s="19" t="n">
        <v>45589</v>
      </c>
      <c r="H95" s="19" t="n">
        <f aca="false">G95+30</f>
        <v>45619</v>
      </c>
      <c r="I95" s="18" t="n">
        <v>944</v>
      </c>
      <c r="J95" s="20" t="n">
        <v>45593</v>
      </c>
      <c r="K95" s="21" t="n">
        <v>29724.93</v>
      </c>
      <c r="L95" s="16" t="n">
        <f aca="false">H95-J95</f>
        <v>26</v>
      </c>
      <c r="M95" s="22" t="n">
        <f aca="false">K95*L95</f>
        <v>772848.18</v>
      </c>
    </row>
    <row r="96" customFormat="false" ht="13.6" hidden="false" customHeight="true" outlineLevel="0" collapsed="false">
      <c r="B96" s="18" t="s">
        <v>23</v>
      </c>
      <c r="C96" s="18" t="s">
        <v>17</v>
      </c>
      <c r="D96" s="18" t="s">
        <v>251</v>
      </c>
      <c r="E96" s="18" t="s">
        <v>252</v>
      </c>
      <c r="F96" s="19" t="s">
        <v>253</v>
      </c>
      <c r="G96" s="19" t="n">
        <v>45589</v>
      </c>
      <c r="H96" s="19" t="n">
        <f aca="false">G96+30</f>
        <v>45619</v>
      </c>
      <c r="I96" s="18" t="n">
        <v>945</v>
      </c>
      <c r="J96" s="20" t="n">
        <v>45590</v>
      </c>
      <c r="K96" s="21" t="n">
        <v>6539.48</v>
      </c>
      <c r="L96" s="16" t="n">
        <f aca="false">H96-J96</f>
        <v>29</v>
      </c>
      <c r="M96" s="22" t="n">
        <f aca="false">K96*L96</f>
        <v>189644.92</v>
      </c>
    </row>
    <row r="97" customFormat="false" ht="13.6" hidden="false" customHeight="true" outlineLevel="0" collapsed="false">
      <c r="B97" s="18" t="s">
        <v>254</v>
      </c>
      <c r="C97" s="18" t="s">
        <v>255</v>
      </c>
      <c r="D97" s="18" t="s">
        <v>256</v>
      </c>
      <c r="E97" s="18" t="s">
        <v>52</v>
      </c>
      <c r="F97" s="19" t="s">
        <v>257</v>
      </c>
      <c r="G97" s="19" t="n">
        <v>45593</v>
      </c>
      <c r="H97" s="19" t="n">
        <f aca="false">G97+30</f>
        <v>45623</v>
      </c>
      <c r="I97" s="18" t="n">
        <v>948</v>
      </c>
      <c r="J97" s="20" t="n">
        <v>45596</v>
      </c>
      <c r="K97" s="21" t="n">
        <v>2600</v>
      </c>
      <c r="L97" s="16" t="n">
        <f aca="false">H97-J97</f>
        <v>27</v>
      </c>
      <c r="M97" s="22" t="n">
        <f aca="false">K97*L97</f>
        <v>70200</v>
      </c>
    </row>
    <row r="98" customFormat="false" ht="13.6" hidden="false" customHeight="true" outlineLevel="0" collapsed="false">
      <c r="B98" s="18" t="s">
        <v>258</v>
      </c>
      <c r="C98" s="18" t="s">
        <v>259</v>
      </c>
      <c r="D98" s="18" t="s">
        <v>260</v>
      </c>
      <c r="E98" s="18" t="s">
        <v>261</v>
      </c>
      <c r="F98" s="19" t="s">
        <v>237</v>
      </c>
      <c r="G98" s="19" t="n">
        <v>45575</v>
      </c>
      <c r="H98" s="19" t="n">
        <f aca="false">G98+30</f>
        <v>45605</v>
      </c>
      <c r="I98" s="18" t="n">
        <v>949</v>
      </c>
      <c r="J98" s="20" t="n">
        <v>45596</v>
      </c>
      <c r="K98" s="21" t="n">
        <v>1739.96</v>
      </c>
      <c r="L98" s="16" t="n">
        <f aca="false">H98-J98</f>
        <v>9</v>
      </c>
      <c r="M98" s="22" t="n">
        <f aca="false">K98*L98</f>
        <v>15659.64</v>
      </c>
    </row>
    <row r="99" customFormat="false" ht="13.6" hidden="false" customHeight="true" outlineLevel="0" collapsed="false">
      <c r="B99" s="18" t="s">
        <v>16</v>
      </c>
      <c r="C99" s="18" t="s">
        <v>17</v>
      </c>
      <c r="D99" s="18" t="s">
        <v>260</v>
      </c>
      <c r="E99" s="18" t="s">
        <v>261</v>
      </c>
      <c r="F99" s="19" t="s">
        <v>237</v>
      </c>
      <c r="G99" s="19" t="n">
        <v>45575</v>
      </c>
      <c r="H99" s="19" t="n">
        <f aca="false">G99+30</f>
        <v>45605</v>
      </c>
      <c r="I99" s="18" t="n">
        <v>950</v>
      </c>
      <c r="J99" s="20" t="n">
        <v>45595</v>
      </c>
      <c r="K99" s="21" t="n">
        <v>434.99</v>
      </c>
      <c r="L99" s="16" t="n">
        <f aca="false">H99-J99</f>
        <v>10</v>
      </c>
      <c r="M99" s="22" t="n">
        <f aca="false">K99*L99</f>
        <v>4349.9</v>
      </c>
    </row>
    <row r="100" customFormat="false" ht="13.6" hidden="false" customHeight="true" outlineLevel="0" collapsed="false">
      <c r="B100" s="18" t="s">
        <v>262</v>
      </c>
      <c r="C100" s="18" t="s">
        <v>263</v>
      </c>
      <c r="D100" s="18" t="s">
        <v>264</v>
      </c>
      <c r="E100" s="18" t="s">
        <v>27</v>
      </c>
      <c r="F100" s="19" t="s">
        <v>265</v>
      </c>
      <c r="G100" s="19" t="n">
        <v>45589</v>
      </c>
      <c r="H100" s="19" t="n">
        <f aca="false">G100+30</f>
        <v>45619</v>
      </c>
      <c r="I100" s="18" t="n">
        <v>951</v>
      </c>
      <c r="J100" s="20" t="n">
        <v>45596</v>
      </c>
      <c r="K100" s="21" t="n">
        <v>1568.28</v>
      </c>
      <c r="L100" s="16" t="n">
        <f aca="false">H100-J100</f>
        <v>23</v>
      </c>
      <c r="M100" s="22" t="n">
        <f aca="false">K100*L100</f>
        <v>36070.44</v>
      </c>
    </row>
    <row r="101" customFormat="false" ht="13.6" hidden="false" customHeight="true" outlineLevel="0" collapsed="false">
      <c r="B101" s="18" t="s">
        <v>266</v>
      </c>
      <c r="C101" s="18" t="s">
        <v>267</v>
      </c>
      <c r="D101" s="18" t="s">
        <v>268</v>
      </c>
      <c r="E101" s="18" t="s">
        <v>78</v>
      </c>
      <c r="F101" s="19" t="s">
        <v>269</v>
      </c>
      <c r="G101" s="19" t="n">
        <v>45579</v>
      </c>
      <c r="H101" s="19" t="n">
        <f aca="false">G101+30</f>
        <v>45609</v>
      </c>
      <c r="I101" s="18" t="n">
        <v>952</v>
      </c>
      <c r="J101" s="20" t="n">
        <v>45596</v>
      </c>
      <c r="K101" s="21" t="n">
        <v>11622.92</v>
      </c>
      <c r="L101" s="16" t="n">
        <f aca="false">H101-J101</f>
        <v>13</v>
      </c>
      <c r="M101" s="22" t="n">
        <f aca="false">K101*L101</f>
        <v>151097.96</v>
      </c>
    </row>
    <row r="102" customFormat="false" ht="13.6" hidden="false" customHeight="true" outlineLevel="0" collapsed="false">
      <c r="B102" s="18" t="s">
        <v>16</v>
      </c>
      <c r="C102" s="18" t="s">
        <v>17</v>
      </c>
      <c r="D102" s="18" t="s">
        <v>268</v>
      </c>
      <c r="E102" s="18" t="s">
        <v>270</v>
      </c>
      <c r="F102" s="19" t="s">
        <v>271</v>
      </c>
      <c r="G102" s="19" t="n">
        <v>45579</v>
      </c>
      <c r="H102" s="19" t="n">
        <f aca="false">G102+30</f>
        <v>45609</v>
      </c>
      <c r="I102" s="18" t="n">
        <v>953</v>
      </c>
      <c r="J102" s="20" t="n">
        <v>45595</v>
      </c>
      <c r="K102" s="21" t="n">
        <v>2174.95</v>
      </c>
      <c r="L102" s="16" t="n">
        <f aca="false">H102-J102</f>
        <v>14</v>
      </c>
      <c r="M102" s="22" t="n">
        <f aca="false">K102*L102</f>
        <v>30449.3</v>
      </c>
    </row>
    <row r="103" customFormat="false" ht="13.6" hidden="false" customHeight="true" outlineLevel="0" collapsed="false">
      <c r="B103" s="18" t="s">
        <v>272</v>
      </c>
      <c r="C103" s="18" t="s">
        <v>273</v>
      </c>
      <c r="D103" s="18" t="s">
        <v>274</v>
      </c>
      <c r="E103" s="18" t="s">
        <v>27</v>
      </c>
      <c r="F103" s="19" t="s">
        <v>271</v>
      </c>
      <c r="G103" s="19" t="n">
        <v>45579</v>
      </c>
      <c r="H103" s="19" t="n">
        <f aca="false">G103+30</f>
        <v>45609</v>
      </c>
      <c r="I103" s="18" t="n">
        <v>954</v>
      </c>
      <c r="J103" s="20" t="n">
        <v>45596</v>
      </c>
      <c r="K103" s="21" t="n">
        <v>11622.92</v>
      </c>
      <c r="L103" s="16" t="n">
        <f aca="false">H103-J103</f>
        <v>13</v>
      </c>
      <c r="M103" s="22" t="n">
        <f aca="false">K103*L103</f>
        <v>151097.96</v>
      </c>
    </row>
    <row r="104" customFormat="false" ht="13.6" hidden="false" customHeight="true" outlineLevel="0" collapsed="false">
      <c r="B104" s="18" t="s">
        <v>16</v>
      </c>
      <c r="C104" s="18" t="s">
        <v>17</v>
      </c>
      <c r="D104" s="18" t="s">
        <v>274</v>
      </c>
      <c r="E104" s="18" t="s">
        <v>27</v>
      </c>
      <c r="F104" s="19" t="s">
        <v>271</v>
      </c>
      <c r="G104" s="19" t="n">
        <v>45579</v>
      </c>
      <c r="H104" s="19" t="n">
        <f aca="false">G104+30</f>
        <v>45609</v>
      </c>
      <c r="I104" s="18" t="n">
        <v>955</v>
      </c>
      <c r="J104" s="20" t="n">
        <v>45595</v>
      </c>
      <c r="K104" s="21" t="n">
        <v>2174.95</v>
      </c>
      <c r="L104" s="16" t="n">
        <f aca="false">H104-J104</f>
        <v>14</v>
      </c>
      <c r="M104" s="22" t="n">
        <f aca="false">K104*L104</f>
        <v>30449.3</v>
      </c>
    </row>
    <row r="105" customFormat="false" ht="13.6" hidden="false" customHeight="true" outlineLevel="0" collapsed="false">
      <c r="B105" s="18" t="s">
        <v>275</v>
      </c>
      <c r="C105" s="18" t="s">
        <v>276</v>
      </c>
      <c r="D105" s="18" t="s">
        <v>277</v>
      </c>
      <c r="E105" s="18" t="s">
        <v>98</v>
      </c>
      <c r="F105" s="19" t="s">
        <v>278</v>
      </c>
      <c r="G105" s="19" t="n">
        <v>45579</v>
      </c>
      <c r="H105" s="19" t="n">
        <f aca="false">G105+30</f>
        <v>45609</v>
      </c>
      <c r="I105" s="18" t="n">
        <v>956</v>
      </c>
      <c r="J105" s="20" t="n">
        <v>45596</v>
      </c>
      <c r="K105" s="21" t="n">
        <v>11622.92</v>
      </c>
      <c r="L105" s="16" t="n">
        <f aca="false">H105-J105</f>
        <v>13</v>
      </c>
      <c r="M105" s="22" t="n">
        <f aca="false">K105*L105</f>
        <v>151097.96</v>
      </c>
    </row>
    <row r="106" customFormat="false" ht="13.6" hidden="false" customHeight="true" outlineLevel="0" collapsed="false">
      <c r="B106" s="18" t="s">
        <v>16</v>
      </c>
      <c r="C106" s="18" t="s">
        <v>17</v>
      </c>
      <c r="D106" s="18" t="s">
        <v>277</v>
      </c>
      <c r="E106" s="18" t="s">
        <v>98</v>
      </c>
      <c r="F106" s="19" t="s">
        <v>278</v>
      </c>
      <c r="G106" s="19" t="n">
        <v>45579</v>
      </c>
      <c r="H106" s="19" t="n">
        <f aca="false">G106+30</f>
        <v>45609</v>
      </c>
      <c r="I106" s="18" t="n">
        <v>957</v>
      </c>
      <c r="J106" s="20" t="n">
        <v>45595</v>
      </c>
      <c r="K106" s="21" t="n">
        <v>2174.95</v>
      </c>
      <c r="L106" s="16" t="n">
        <f aca="false">H106-J106</f>
        <v>14</v>
      </c>
      <c r="M106" s="22" t="n">
        <f aca="false">K106*L106</f>
        <v>30449.3</v>
      </c>
    </row>
    <row r="107" customFormat="false" ht="13.6" hidden="false" customHeight="true" outlineLevel="0" collapsed="false">
      <c r="B107" s="18" t="s">
        <v>279</v>
      </c>
      <c r="C107" s="18" t="s">
        <v>280</v>
      </c>
      <c r="D107" s="18" t="s">
        <v>281</v>
      </c>
      <c r="E107" s="18" t="s">
        <v>282</v>
      </c>
      <c r="F107" s="19" t="s">
        <v>283</v>
      </c>
      <c r="G107" s="19" t="n">
        <v>45583</v>
      </c>
      <c r="H107" s="19" t="n">
        <f aca="false">G107+30</f>
        <v>45613</v>
      </c>
      <c r="I107" s="18" t="n">
        <v>958</v>
      </c>
      <c r="J107" s="20" t="n">
        <v>45596</v>
      </c>
      <c r="K107" s="21" t="n">
        <v>3388.52</v>
      </c>
      <c r="L107" s="16" t="n">
        <f aca="false">H107-J107</f>
        <v>17</v>
      </c>
      <c r="M107" s="22" t="n">
        <f aca="false">K107*L107</f>
        <v>57604.84</v>
      </c>
    </row>
    <row r="108" customFormat="false" ht="13.6" hidden="false" customHeight="true" outlineLevel="0" collapsed="false">
      <c r="B108" s="18" t="s">
        <v>284</v>
      </c>
      <c r="C108" s="18" t="s">
        <v>285</v>
      </c>
      <c r="D108" s="18" t="s">
        <v>286</v>
      </c>
      <c r="E108" s="18" t="s">
        <v>287</v>
      </c>
      <c r="F108" s="19" t="s">
        <v>288</v>
      </c>
      <c r="G108" s="19" t="n">
        <v>45587</v>
      </c>
      <c r="H108" s="19" t="n">
        <f aca="false">G108+30</f>
        <v>45617</v>
      </c>
      <c r="I108" s="18" t="n">
        <v>959</v>
      </c>
      <c r="J108" s="20" t="n">
        <v>45596</v>
      </c>
      <c r="K108" s="21" t="n">
        <v>3928.71</v>
      </c>
      <c r="L108" s="16" t="n">
        <f aca="false">H108-J108</f>
        <v>21</v>
      </c>
      <c r="M108" s="22" t="n">
        <f aca="false">K108*L108</f>
        <v>82502.91</v>
      </c>
    </row>
    <row r="109" customFormat="false" ht="13.6" hidden="false" customHeight="true" outlineLevel="0" collapsed="false">
      <c r="B109" s="18" t="s">
        <v>16</v>
      </c>
      <c r="C109" s="18" t="s">
        <v>17</v>
      </c>
      <c r="D109" s="18" t="s">
        <v>286</v>
      </c>
      <c r="E109" s="18" t="s">
        <v>286</v>
      </c>
      <c r="F109" s="19" t="s">
        <v>288</v>
      </c>
      <c r="G109" s="19" t="n">
        <v>45587</v>
      </c>
      <c r="H109" s="19" t="n">
        <f aca="false">G109+30</f>
        <v>45617</v>
      </c>
      <c r="I109" s="18" t="n">
        <v>960</v>
      </c>
      <c r="J109" s="20" t="n">
        <v>45595</v>
      </c>
      <c r="K109" s="21" t="n">
        <v>982.18</v>
      </c>
      <c r="L109" s="16" t="n">
        <f aca="false">H109-J109</f>
        <v>22</v>
      </c>
      <c r="M109" s="22" t="n">
        <f aca="false">K109*L109</f>
        <v>21607.96</v>
      </c>
    </row>
    <row r="110" customFormat="false" ht="13.6" hidden="false" customHeight="true" outlineLevel="0" collapsed="false">
      <c r="B110" s="18" t="s">
        <v>289</v>
      </c>
      <c r="C110" s="18" t="s">
        <v>290</v>
      </c>
      <c r="D110" s="18" t="s">
        <v>291</v>
      </c>
      <c r="E110" s="18" t="s">
        <v>292</v>
      </c>
      <c r="F110" s="19" t="s">
        <v>220</v>
      </c>
      <c r="G110" s="19" t="n">
        <v>45583</v>
      </c>
      <c r="H110" s="19" t="n">
        <f aca="false">G110+30</f>
        <v>45613</v>
      </c>
      <c r="I110" s="18" t="n">
        <v>961</v>
      </c>
      <c r="J110" s="20" t="n">
        <v>45596</v>
      </c>
      <c r="K110" s="21" t="n">
        <v>10067.2</v>
      </c>
      <c r="L110" s="16" t="n">
        <f aca="false">H110-J110</f>
        <v>17</v>
      </c>
      <c r="M110" s="22" t="n">
        <f aca="false">K110*L110</f>
        <v>171142.4</v>
      </c>
    </row>
    <row r="111" customFormat="false" ht="13.6" hidden="false" customHeight="true" outlineLevel="0" collapsed="false">
      <c r="B111" s="18" t="s">
        <v>293</v>
      </c>
      <c r="C111" s="18" t="s">
        <v>294</v>
      </c>
      <c r="D111" s="18" t="s">
        <v>295</v>
      </c>
      <c r="E111" s="18" t="s">
        <v>296</v>
      </c>
      <c r="F111" s="19" t="s">
        <v>220</v>
      </c>
      <c r="G111" s="19" t="n">
        <v>45593</v>
      </c>
      <c r="H111" s="19" t="n">
        <f aca="false">G111+30</f>
        <v>45623</v>
      </c>
      <c r="I111" s="18" t="n">
        <v>963</v>
      </c>
      <c r="J111" s="20" t="n">
        <v>45596</v>
      </c>
      <c r="K111" s="21" t="n">
        <v>1499</v>
      </c>
      <c r="L111" s="16" t="n">
        <f aca="false">H111-J111</f>
        <v>27</v>
      </c>
      <c r="M111" s="22" t="n">
        <f aca="false">K111*L111</f>
        <v>40473</v>
      </c>
    </row>
    <row r="112" customFormat="false" ht="13.6" hidden="false" customHeight="true" outlineLevel="0" collapsed="false">
      <c r="B112" s="18" t="s">
        <v>23</v>
      </c>
      <c r="C112" s="18" t="s">
        <v>17</v>
      </c>
      <c r="D112" s="18" t="s">
        <v>295</v>
      </c>
      <c r="E112" s="18" t="s">
        <v>296</v>
      </c>
      <c r="F112" s="19" t="s">
        <v>220</v>
      </c>
      <c r="G112" s="19" t="n">
        <v>45593</v>
      </c>
      <c r="H112" s="19" t="n">
        <f aca="false">G112+30</f>
        <v>45623</v>
      </c>
      <c r="I112" s="18" t="n">
        <v>964</v>
      </c>
      <c r="J112" s="20" t="n">
        <v>45595</v>
      </c>
      <c r="K112" s="21" t="n">
        <v>329.78</v>
      </c>
      <c r="L112" s="16" t="n">
        <f aca="false">H112-J112</f>
        <v>28</v>
      </c>
      <c r="M112" s="22" t="n">
        <f aca="false">K112*L112</f>
        <v>9233.84</v>
      </c>
    </row>
    <row r="113" customFormat="false" ht="13.6" hidden="false" customHeight="true" outlineLevel="0" collapsed="false">
      <c r="B113" s="18" t="s">
        <v>297</v>
      </c>
      <c r="C113" s="18" t="s">
        <v>298</v>
      </c>
      <c r="D113" s="18" t="s">
        <v>299</v>
      </c>
      <c r="E113" s="18" t="s">
        <v>88</v>
      </c>
      <c r="F113" s="19" t="s">
        <v>300</v>
      </c>
      <c r="G113" s="19" t="n">
        <v>45253</v>
      </c>
      <c r="H113" s="19" t="n">
        <f aca="false">G113+30</f>
        <v>45283</v>
      </c>
      <c r="I113" s="18" t="n">
        <v>965</v>
      </c>
      <c r="J113" s="20" t="n">
        <v>45596</v>
      </c>
      <c r="K113" s="21" t="n">
        <v>6400.46</v>
      </c>
      <c r="L113" s="16" t="n">
        <f aca="false">H113-J113</f>
        <v>-313</v>
      </c>
      <c r="M113" s="22" t="n">
        <f aca="false">K113*L113</f>
        <v>-2003343.98</v>
      </c>
    </row>
    <row r="114" customFormat="false" ht="13.6" hidden="false" customHeight="true" outlineLevel="0" collapsed="false">
      <c r="B114" s="18" t="s">
        <v>23</v>
      </c>
      <c r="C114" s="18" t="s">
        <v>17</v>
      </c>
      <c r="D114" s="18" t="s">
        <v>299</v>
      </c>
      <c r="E114" s="18" t="s">
        <v>88</v>
      </c>
      <c r="F114" s="19" t="s">
        <v>300</v>
      </c>
      <c r="G114" s="19" t="n">
        <v>45253</v>
      </c>
      <c r="H114" s="19" t="n">
        <f aca="false">G114+30</f>
        <v>45283</v>
      </c>
      <c r="I114" s="18" t="n">
        <v>966</v>
      </c>
      <c r="J114" s="20" t="n">
        <v>45595</v>
      </c>
      <c r="K114" s="21" t="n">
        <v>1408.1</v>
      </c>
      <c r="L114" s="16" t="n">
        <f aca="false">H114-J114</f>
        <v>-312</v>
      </c>
      <c r="M114" s="22" t="n">
        <f aca="false">K114*L114</f>
        <v>-439327.2</v>
      </c>
    </row>
    <row r="115" customFormat="false" ht="13.6" hidden="false" customHeight="true" outlineLevel="0" collapsed="false">
      <c r="B115" s="18" t="s">
        <v>301</v>
      </c>
      <c r="C115" s="18" t="s">
        <v>302</v>
      </c>
      <c r="D115" s="18" t="s">
        <v>303</v>
      </c>
      <c r="E115" s="18" t="s">
        <v>304</v>
      </c>
      <c r="F115" s="19" t="s">
        <v>305</v>
      </c>
      <c r="G115" s="19" t="n">
        <v>45593</v>
      </c>
      <c r="H115" s="19" t="n">
        <f aca="false">G115+30</f>
        <v>45623</v>
      </c>
      <c r="I115" s="18" t="n">
        <v>967</v>
      </c>
      <c r="J115" s="20" t="n">
        <v>45596</v>
      </c>
      <c r="K115" s="21" t="n">
        <v>675</v>
      </c>
      <c r="L115" s="16" t="n">
        <f aca="false">H115-J115</f>
        <v>27</v>
      </c>
      <c r="M115" s="22" t="n">
        <f aca="false">K115*L115</f>
        <v>18225</v>
      </c>
    </row>
    <row r="116" customFormat="false" ht="13.6" hidden="false" customHeight="true" outlineLevel="0" collapsed="false">
      <c r="B116" s="18" t="s">
        <v>306</v>
      </c>
      <c r="C116" s="18" t="s">
        <v>307</v>
      </c>
      <c r="D116" s="18" t="s">
        <v>308</v>
      </c>
      <c r="E116" s="18" t="s">
        <v>309</v>
      </c>
      <c r="F116" s="19" t="s">
        <v>310</v>
      </c>
      <c r="G116" s="19" t="n">
        <v>45593</v>
      </c>
      <c r="H116" s="19" t="n">
        <f aca="false">G116+30</f>
        <v>45623</v>
      </c>
      <c r="I116" s="18" t="n">
        <v>968</v>
      </c>
      <c r="J116" s="20" t="n">
        <v>45596</v>
      </c>
      <c r="K116" s="21" t="n">
        <v>19798.2</v>
      </c>
      <c r="L116" s="16" t="n">
        <f aca="false">H116-J116</f>
        <v>27</v>
      </c>
      <c r="M116" s="22" t="n">
        <f aca="false">K116*L116</f>
        <v>534551.4</v>
      </c>
    </row>
    <row r="117" customFormat="false" ht="13.6" hidden="false" customHeight="true" outlineLevel="0" collapsed="false">
      <c r="B117" s="18" t="s">
        <v>23</v>
      </c>
      <c r="C117" s="18" t="s">
        <v>17</v>
      </c>
      <c r="D117" s="18" t="s">
        <v>308</v>
      </c>
      <c r="E117" s="18" t="s">
        <v>309</v>
      </c>
      <c r="F117" s="19" t="s">
        <v>310</v>
      </c>
      <c r="G117" s="19" t="n">
        <v>45593</v>
      </c>
      <c r="H117" s="19" t="n">
        <f aca="false">G117+30</f>
        <v>45623</v>
      </c>
      <c r="I117" s="18" t="n">
        <v>969</v>
      </c>
      <c r="J117" s="20" t="n">
        <v>45595</v>
      </c>
      <c r="K117" s="21" t="n">
        <v>4355.6</v>
      </c>
      <c r="L117" s="16" t="n">
        <f aca="false">H117-J117</f>
        <v>28</v>
      </c>
      <c r="M117" s="22" t="n">
        <f aca="false">K117*L117</f>
        <v>121956.8</v>
      </c>
    </row>
    <row r="118" customFormat="false" ht="13.6" hidden="false" customHeight="true" outlineLevel="0" collapsed="false">
      <c r="B118" s="18" t="s">
        <v>311</v>
      </c>
      <c r="C118" s="18" t="s">
        <v>312</v>
      </c>
      <c r="D118" s="18" t="s">
        <v>313</v>
      </c>
      <c r="E118" s="18" t="s">
        <v>32</v>
      </c>
      <c r="F118" s="19" t="s">
        <v>314</v>
      </c>
      <c r="G118" s="19" t="n">
        <v>45593</v>
      </c>
      <c r="H118" s="19" t="n">
        <f aca="false">G118+30</f>
        <v>45623</v>
      </c>
      <c r="I118" s="18" t="n">
        <v>970</v>
      </c>
      <c r="J118" s="20" t="n">
        <v>45601</v>
      </c>
      <c r="K118" s="21" t="n">
        <v>696.06</v>
      </c>
      <c r="L118" s="16" t="n">
        <f aca="false">H118-J118</f>
        <v>22</v>
      </c>
      <c r="M118" s="22" t="n">
        <f aca="false">K118*L118</f>
        <v>15313.32</v>
      </c>
    </row>
    <row r="119" customFormat="false" ht="13.6" hidden="false" customHeight="true" outlineLevel="0" collapsed="false">
      <c r="B119" s="18" t="s">
        <v>311</v>
      </c>
      <c r="C119" s="18" t="s">
        <v>312</v>
      </c>
      <c r="D119" s="18" t="s">
        <v>313</v>
      </c>
      <c r="E119" s="18" t="s">
        <v>32</v>
      </c>
      <c r="F119" s="19" t="s">
        <v>314</v>
      </c>
      <c r="G119" s="19" t="n">
        <v>45593</v>
      </c>
      <c r="H119" s="19" t="n">
        <f aca="false">G119+30</f>
        <v>45623</v>
      </c>
      <c r="I119" s="18" t="n">
        <v>970</v>
      </c>
      <c r="J119" s="20" t="n">
        <v>45601</v>
      </c>
      <c r="K119" s="21" t="n">
        <v>989.97</v>
      </c>
      <c r="L119" s="16" t="n">
        <f aca="false">H119-J119</f>
        <v>22</v>
      </c>
      <c r="M119" s="22" t="n">
        <f aca="false">K119*L119</f>
        <v>21779.34</v>
      </c>
    </row>
    <row r="120" customFormat="false" ht="13.6" hidden="false" customHeight="true" outlineLevel="0" collapsed="false">
      <c r="B120" s="18" t="s">
        <v>315</v>
      </c>
      <c r="C120" s="18" t="s">
        <v>316</v>
      </c>
      <c r="D120" s="18" t="s">
        <v>317</v>
      </c>
      <c r="E120" s="18" t="s">
        <v>318</v>
      </c>
      <c r="F120" s="19" t="s">
        <v>319</v>
      </c>
      <c r="G120" s="19" t="n">
        <v>45516</v>
      </c>
      <c r="H120" s="19" t="n">
        <f aca="false">G120+30</f>
        <v>45546</v>
      </c>
      <c r="I120" s="18" t="n">
        <v>971</v>
      </c>
      <c r="J120" s="20" t="n">
        <v>45601</v>
      </c>
      <c r="K120" s="21" t="n">
        <v>2905.47</v>
      </c>
      <c r="L120" s="16" t="n">
        <f aca="false">H120-J120</f>
        <v>-55</v>
      </c>
      <c r="M120" s="22" t="n">
        <f aca="false">K120*L120</f>
        <v>-159800.85</v>
      </c>
    </row>
    <row r="121" customFormat="false" ht="13.6" hidden="false" customHeight="true" outlineLevel="0" collapsed="false">
      <c r="B121" s="18" t="s">
        <v>320</v>
      </c>
      <c r="C121" s="18" t="s">
        <v>321</v>
      </c>
      <c r="D121" s="18" t="s">
        <v>322</v>
      </c>
      <c r="E121" s="18" t="s">
        <v>323</v>
      </c>
      <c r="F121" s="19" t="s">
        <v>324</v>
      </c>
      <c r="G121" s="19" t="n">
        <v>45525</v>
      </c>
      <c r="H121" s="19" t="n">
        <f aca="false">G121+30</f>
        <v>45555</v>
      </c>
      <c r="I121" s="18" t="n">
        <v>972</v>
      </c>
      <c r="J121" s="20" t="n">
        <v>45601</v>
      </c>
      <c r="K121" s="21" t="n">
        <v>9601.1</v>
      </c>
      <c r="L121" s="16" t="n">
        <f aca="false">H121-J121</f>
        <v>-46</v>
      </c>
      <c r="M121" s="22" t="n">
        <f aca="false">K121*L121</f>
        <v>-441650.6</v>
      </c>
    </row>
    <row r="122" customFormat="false" ht="13.6" hidden="false" customHeight="true" outlineLevel="0" collapsed="false">
      <c r="B122" s="18" t="s">
        <v>325</v>
      </c>
      <c r="C122" s="18" t="s">
        <v>326</v>
      </c>
      <c r="D122" s="18" t="s">
        <v>327</v>
      </c>
      <c r="E122" s="18" t="s">
        <v>37</v>
      </c>
      <c r="F122" s="19" t="s">
        <v>328</v>
      </c>
      <c r="G122" s="19" t="n">
        <v>45596</v>
      </c>
      <c r="H122" s="19" t="n">
        <f aca="false">G122+30</f>
        <v>45626</v>
      </c>
      <c r="I122" s="18" t="n">
        <v>978</v>
      </c>
      <c r="J122" s="20" t="n">
        <v>45601</v>
      </c>
      <c r="K122" s="21" t="n">
        <v>381102.94</v>
      </c>
      <c r="L122" s="16" t="n">
        <f aca="false">H122-J122</f>
        <v>25</v>
      </c>
      <c r="M122" s="22" t="n">
        <f aca="false">K122*L122</f>
        <v>9527573.5</v>
      </c>
    </row>
    <row r="123" customFormat="false" ht="13.6" hidden="false" customHeight="true" outlineLevel="0" collapsed="false">
      <c r="B123" s="18" t="s">
        <v>23</v>
      </c>
      <c r="C123" s="18" t="s">
        <v>17</v>
      </c>
      <c r="D123" s="18" t="s">
        <v>327</v>
      </c>
      <c r="E123" s="18" t="s">
        <v>37</v>
      </c>
      <c r="F123" s="19" t="s">
        <v>328</v>
      </c>
      <c r="G123" s="19" t="n">
        <v>45596</v>
      </c>
      <c r="H123" s="19" t="n">
        <f aca="false">G123+30</f>
        <v>45626</v>
      </c>
      <c r="I123" s="18" t="n">
        <v>979</v>
      </c>
      <c r="J123" s="20" t="n">
        <v>45600</v>
      </c>
      <c r="K123" s="21" t="n">
        <v>83842.65</v>
      </c>
      <c r="L123" s="16" t="n">
        <f aca="false">H123-J123</f>
        <v>26</v>
      </c>
      <c r="M123" s="22" t="n">
        <f aca="false">K123*L123</f>
        <v>2179908.9</v>
      </c>
    </row>
    <row r="124" s="11" customFormat="true" ht="13.6" hidden="false" customHeight="true" outlineLevel="0" collapsed="false">
      <c r="B124" s="12" t="s">
        <v>329</v>
      </c>
      <c r="C124" s="12" t="s">
        <v>12</v>
      </c>
      <c r="D124" s="12" t="s">
        <v>330</v>
      </c>
      <c r="E124" s="12" t="s">
        <v>331</v>
      </c>
      <c r="F124" s="13" t="s">
        <v>332</v>
      </c>
      <c r="G124" s="13" t="n">
        <v>45596</v>
      </c>
      <c r="H124" s="13" t="n">
        <f aca="false">G124+30</f>
        <v>45626</v>
      </c>
      <c r="I124" s="12" t="n">
        <v>980</v>
      </c>
      <c r="J124" s="14" t="n">
        <v>45601</v>
      </c>
      <c r="K124" s="15" t="n">
        <v>7377.91</v>
      </c>
      <c r="L124" s="23" t="n">
        <f aca="false">H124-J124</f>
        <v>25</v>
      </c>
      <c r="M124" s="17" t="n">
        <f aca="false">K124*L124</f>
        <v>184447.75</v>
      </c>
    </row>
    <row r="125" s="11" customFormat="true" ht="13.6" hidden="false" customHeight="true" outlineLevel="0" collapsed="false">
      <c r="B125" s="12" t="s">
        <v>16</v>
      </c>
      <c r="C125" s="12" t="s">
        <v>17</v>
      </c>
      <c r="D125" s="12" t="s">
        <v>330</v>
      </c>
      <c r="E125" s="12" t="s">
        <v>331</v>
      </c>
      <c r="F125" s="13" t="s">
        <v>332</v>
      </c>
      <c r="G125" s="13" t="n">
        <v>45596</v>
      </c>
      <c r="H125" s="13" t="n">
        <f aca="false">G125+30</f>
        <v>45626</v>
      </c>
      <c r="I125" s="12" t="n">
        <v>981</v>
      </c>
      <c r="J125" s="14" t="n">
        <v>45600</v>
      </c>
      <c r="K125" s="15" t="n">
        <v>833.4</v>
      </c>
      <c r="L125" s="23" t="n">
        <f aca="false">H125-J125</f>
        <v>26</v>
      </c>
      <c r="M125" s="17" t="n">
        <f aca="false">K125*L125</f>
        <v>21668.4</v>
      </c>
    </row>
    <row r="126" customFormat="false" ht="13.6" hidden="false" customHeight="true" outlineLevel="0" collapsed="false">
      <c r="B126" s="18" t="s">
        <v>333</v>
      </c>
      <c r="C126" s="18" t="s">
        <v>334</v>
      </c>
      <c r="D126" s="18" t="s">
        <v>201</v>
      </c>
      <c r="E126" s="18" t="s">
        <v>202</v>
      </c>
      <c r="F126" s="19" t="s">
        <v>335</v>
      </c>
      <c r="G126" s="19" t="n">
        <v>44882</v>
      </c>
      <c r="H126" s="19" t="n">
        <f aca="false">G126+30</f>
        <v>44912</v>
      </c>
      <c r="I126" s="18" t="n">
        <v>982</v>
      </c>
      <c r="J126" s="20" t="n">
        <v>45601</v>
      </c>
      <c r="K126" s="21" t="n">
        <v>212140.69</v>
      </c>
      <c r="L126" s="16" t="n">
        <f aca="false">H126-J126</f>
        <v>-689</v>
      </c>
      <c r="M126" s="22" t="n">
        <f aca="false">K126*L126</f>
        <v>-146164935.41</v>
      </c>
    </row>
    <row r="127" customFormat="false" ht="13.6" hidden="false" customHeight="true" outlineLevel="0" collapsed="false">
      <c r="B127" s="18" t="s">
        <v>336</v>
      </c>
      <c r="C127" s="18" t="s">
        <v>337</v>
      </c>
      <c r="D127" s="18" t="s">
        <v>338</v>
      </c>
      <c r="E127" s="18" t="s">
        <v>115</v>
      </c>
      <c r="F127" s="19" t="s">
        <v>94</v>
      </c>
      <c r="G127" s="19" t="n">
        <v>45572</v>
      </c>
      <c r="H127" s="19" t="n">
        <f aca="false">G127+30</f>
        <v>45602</v>
      </c>
      <c r="I127" s="18" t="n">
        <v>987</v>
      </c>
      <c r="J127" s="20" t="n">
        <v>45602</v>
      </c>
      <c r="K127" s="21" t="n">
        <v>59357</v>
      </c>
      <c r="L127" s="16" t="n">
        <f aca="false">H127-J127</f>
        <v>0</v>
      </c>
      <c r="M127" s="22" t="n">
        <f aca="false">K127*L127</f>
        <v>0</v>
      </c>
    </row>
    <row r="128" customFormat="false" ht="13.6" hidden="false" customHeight="true" outlineLevel="0" collapsed="false">
      <c r="B128" s="18" t="s">
        <v>23</v>
      </c>
      <c r="C128" s="18" t="s">
        <v>17</v>
      </c>
      <c r="D128" s="18" t="s">
        <v>338</v>
      </c>
      <c r="E128" s="18" t="s">
        <v>115</v>
      </c>
      <c r="F128" s="19" t="s">
        <v>94</v>
      </c>
      <c r="G128" s="19" t="n">
        <v>45572</v>
      </c>
      <c r="H128" s="19" t="n">
        <f aca="false">G128+30</f>
        <v>45602</v>
      </c>
      <c r="I128" s="18" t="n">
        <v>988</v>
      </c>
      <c r="J128" s="20" t="n">
        <v>45601</v>
      </c>
      <c r="K128" s="21" t="n">
        <v>13058.54</v>
      </c>
      <c r="L128" s="16" t="n">
        <f aca="false">H128-J128</f>
        <v>1</v>
      </c>
      <c r="M128" s="22" t="n">
        <f aca="false">K128*L128</f>
        <v>13058.54</v>
      </c>
    </row>
    <row r="129" customFormat="false" ht="13.6" hidden="false" customHeight="true" outlineLevel="0" collapsed="false">
      <c r="B129" s="18" t="s">
        <v>339</v>
      </c>
      <c r="C129" s="18" t="s">
        <v>340</v>
      </c>
      <c r="D129" s="18" t="s">
        <v>341</v>
      </c>
      <c r="E129" s="18" t="s">
        <v>292</v>
      </c>
      <c r="F129" s="19" t="s">
        <v>107</v>
      </c>
      <c r="G129" s="19" t="n">
        <v>45579</v>
      </c>
      <c r="H129" s="19" t="n">
        <f aca="false">G129+30</f>
        <v>45609</v>
      </c>
      <c r="I129" s="18" t="n">
        <v>989</v>
      </c>
      <c r="J129" s="20" t="n">
        <v>45602</v>
      </c>
      <c r="K129" s="21" t="n">
        <v>6420.79</v>
      </c>
      <c r="L129" s="16" t="n">
        <f aca="false">H129-J129</f>
        <v>7</v>
      </c>
      <c r="M129" s="22" t="n">
        <f aca="false">K129*L129</f>
        <v>44945.53</v>
      </c>
    </row>
    <row r="130" customFormat="false" ht="13.6" hidden="false" customHeight="true" outlineLevel="0" collapsed="false">
      <c r="B130" s="18" t="s">
        <v>16</v>
      </c>
      <c r="C130" s="18" t="s">
        <v>17</v>
      </c>
      <c r="D130" s="18" t="s">
        <v>341</v>
      </c>
      <c r="E130" s="18" t="s">
        <v>292</v>
      </c>
      <c r="F130" s="19" t="s">
        <v>107</v>
      </c>
      <c r="G130" s="19" t="n">
        <v>45579</v>
      </c>
      <c r="H130" s="19" t="n">
        <f aca="false">G130+30</f>
        <v>45609</v>
      </c>
      <c r="I130" s="18" t="n">
        <v>990</v>
      </c>
      <c r="J130" s="20" t="n">
        <v>45601</v>
      </c>
      <c r="K130" s="21" t="n">
        <v>1201.49</v>
      </c>
      <c r="L130" s="16" t="n">
        <f aca="false">H130-J130</f>
        <v>8</v>
      </c>
      <c r="M130" s="22" t="n">
        <f aca="false">K130*L130</f>
        <v>9611.92</v>
      </c>
    </row>
    <row r="131" customFormat="false" ht="13.6" hidden="false" customHeight="true" outlineLevel="0" collapsed="false">
      <c r="B131" s="18" t="s">
        <v>342</v>
      </c>
      <c r="C131" s="18" t="s">
        <v>343</v>
      </c>
      <c r="D131" s="18" t="s">
        <v>344</v>
      </c>
      <c r="E131" s="18" t="s">
        <v>93</v>
      </c>
      <c r="F131" s="19" t="s">
        <v>288</v>
      </c>
      <c r="G131" s="19" t="n">
        <v>45593</v>
      </c>
      <c r="H131" s="19" t="n">
        <f aca="false">G131+30</f>
        <v>45623</v>
      </c>
      <c r="I131" s="18" t="n">
        <v>991</v>
      </c>
      <c r="J131" s="20" t="n">
        <v>45604</v>
      </c>
      <c r="K131" s="21" t="n">
        <v>678.13</v>
      </c>
      <c r="L131" s="16" t="n">
        <f aca="false">H131-J131</f>
        <v>19</v>
      </c>
      <c r="M131" s="22" t="n">
        <f aca="false">K131*L131</f>
        <v>12884.47</v>
      </c>
    </row>
    <row r="132" customFormat="false" ht="13.6" hidden="false" customHeight="true" outlineLevel="0" collapsed="false">
      <c r="B132" s="18" t="s">
        <v>345</v>
      </c>
      <c r="C132" s="18" t="s">
        <v>346</v>
      </c>
      <c r="D132" s="18" t="s">
        <v>347</v>
      </c>
      <c r="E132" s="18" t="s">
        <v>98</v>
      </c>
      <c r="F132" s="19" t="s">
        <v>348</v>
      </c>
      <c r="G132" s="19" t="n">
        <v>45593</v>
      </c>
      <c r="H132" s="19" t="n">
        <f aca="false">G132+30</f>
        <v>45623</v>
      </c>
      <c r="I132" s="18" t="n">
        <v>992</v>
      </c>
      <c r="J132" s="20" t="n">
        <v>45604</v>
      </c>
      <c r="K132" s="21" t="n">
        <v>11911.65</v>
      </c>
      <c r="L132" s="16" t="n">
        <f aca="false">H132-J132</f>
        <v>19</v>
      </c>
      <c r="M132" s="22" t="n">
        <f aca="false">K132*L132</f>
        <v>226321.35</v>
      </c>
    </row>
    <row r="133" customFormat="false" ht="13.6" hidden="false" customHeight="true" outlineLevel="0" collapsed="false">
      <c r="B133" s="18" t="s">
        <v>16</v>
      </c>
      <c r="C133" s="18" t="s">
        <v>17</v>
      </c>
      <c r="D133" s="18" t="s">
        <v>347</v>
      </c>
      <c r="E133" s="18" t="s">
        <v>98</v>
      </c>
      <c r="F133" s="19" t="s">
        <v>348</v>
      </c>
      <c r="G133" s="19" t="n">
        <v>45593</v>
      </c>
      <c r="H133" s="19" t="n">
        <f aca="false">G133+30</f>
        <v>45623</v>
      </c>
      <c r="I133" s="18" t="n">
        <v>993</v>
      </c>
      <c r="J133" s="20" t="n">
        <v>45603</v>
      </c>
      <c r="K133" s="21" t="n">
        <v>2228.98</v>
      </c>
      <c r="L133" s="16" t="n">
        <f aca="false">H133-J133</f>
        <v>20</v>
      </c>
      <c r="M133" s="22" t="n">
        <f aca="false">K133*L133</f>
        <v>44579.6</v>
      </c>
    </row>
    <row r="134" customFormat="false" ht="13.6" hidden="false" customHeight="true" outlineLevel="0" collapsed="false">
      <c r="B134" s="18" t="s">
        <v>349</v>
      </c>
      <c r="C134" s="18" t="s">
        <v>350</v>
      </c>
      <c r="D134" s="18" t="s">
        <v>351</v>
      </c>
      <c r="E134" s="18" t="s">
        <v>292</v>
      </c>
      <c r="F134" s="19" t="s">
        <v>352</v>
      </c>
      <c r="G134" s="19" t="n">
        <v>45601</v>
      </c>
      <c r="H134" s="19" t="n">
        <f aca="false">G134+30</f>
        <v>45631</v>
      </c>
      <c r="I134" s="18" t="n">
        <v>994</v>
      </c>
      <c r="J134" s="20" t="n">
        <v>45604</v>
      </c>
      <c r="K134" s="21" t="n">
        <v>2400.89</v>
      </c>
      <c r="L134" s="16" t="n">
        <f aca="false">H134-J134</f>
        <v>27</v>
      </c>
      <c r="M134" s="22" t="n">
        <f aca="false">K134*L134</f>
        <v>64824.03</v>
      </c>
    </row>
    <row r="135" customFormat="false" ht="13.6" hidden="false" customHeight="true" outlineLevel="0" collapsed="false">
      <c r="B135" s="18" t="s">
        <v>16</v>
      </c>
      <c r="C135" s="18" t="s">
        <v>17</v>
      </c>
      <c r="D135" s="18" t="s">
        <v>351</v>
      </c>
      <c r="E135" s="18" t="s">
        <v>292</v>
      </c>
      <c r="F135" s="19" t="s">
        <v>352</v>
      </c>
      <c r="G135" s="19" t="n">
        <v>45601</v>
      </c>
      <c r="H135" s="19" t="n">
        <f aca="false">G135+30</f>
        <v>45631</v>
      </c>
      <c r="I135" s="18" t="n">
        <v>995</v>
      </c>
      <c r="J135" s="20" t="n">
        <v>45603</v>
      </c>
      <c r="K135" s="21" t="n">
        <v>449.27</v>
      </c>
      <c r="L135" s="16" t="n">
        <f aca="false">H135-J135</f>
        <v>28</v>
      </c>
      <c r="M135" s="22" t="n">
        <f aca="false">K135*L135</f>
        <v>12579.56</v>
      </c>
    </row>
    <row r="136" customFormat="false" ht="13.6" hidden="false" customHeight="true" outlineLevel="0" collapsed="false">
      <c r="B136" s="18" t="s">
        <v>353</v>
      </c>
      <c r="C136" s="18" t="s">
        <v>354</v>
      </c>
      <c r="D136" s="18" t="s">
        <v>355</v>
      </c>
      <c r="E136" s="18" t="s">
        <v>356</v>
      </c>
      <c r="F136" s="19" t="s">
        <v>328</v>
      </c>
      <c r="G136" s="19" t="n">
        <v>45601</v>
      </c>
      <c r="H136" s="19" t="n">
        <f aca="false">G136+30</f>
        <v>45631</v>
      </c>
      <c r="I136" s="18" t="n">
        <v>996</v>
      </c>
      <c r="J136" s="20" t="n">
        <v>45604</v>
      </c>
      <c r="K136" s="21" t="n">
        <v>115894</v>
      </c>
      <c r="L136" s="16" t="n">
        <f aca="false">H136-J136</f>
        <v>27</v>
      </c>
      <c r="M136" s="22" t="n">
        <f aca="false">K136*L136</f>
        <v>3129138</v>
      </c>
    </row>
    <row r="137" customFormat="false" ht="13.6" hidden="false" customHeight="true" outlineLevel="0" collapsed="false">
      <c r="B137" s="18" t="s">
        <v>23</v>
      </c>
      <c r="C137" s="18" t="s">
        <v>17</v>
      </c>
      <c r="D137" s="18" t="s">
        <v>355</v>
      </c>
      <c r="E137" s="18" t="s">
        <v>356</v>
      </c>
      <c r="F137" s="19" t="s">
        <v>328</v>
      </c>
      <c r="G137" s="19" t="n">
        <v>45601</v>
      </c>
      <c r="H137" s="19" t="n">
        <f aca="false">G137+30</f>
        <v>45631</v>
      </c>
      <c r="I137" s="18" t="n">
        <v>997</v>
      </c>
      <c r="J137" s="20" t="n">
        <v>45603</v>
      </c>
      <c r="K137" s="21" t="n">
        <v>25496.68</v>
      </c>
      <c r="L137" s="16" t="n">
        <f aca="false">H137-J137</f>
        <v>28</v>
      </c>
      <c r="M137" s="22" t="n">
        <f aca="false">K137*L137</f>
        <v>713907.04</v>
      </c>
    </row>
    <row r="138" customFormat="false" ht="13.6" hidden="false" customHeight="true" outlineLevel="0" collapsed="false">
      <c r="B138" s="18" t="s">
        <v>357</v>
      </c>
      <c r="C138" s="18" t="s">
        <v>358</v>
      </c>
      <c r="D138" s="18" t="s">
        <v>359</v>
      </c>
      <c r="E138" s="18" t="s">
        <v>32</v>
      </c>
      <c r="F138" s="19" t="s">
        <v>360</v>
      </c>
      <c r="G138" s="24" t="n">
        <v>45603</v>
      </c>
      <c r="H138" s="19" t="n">
        <f aca="false">G138+30</f>
        <v>45633</v>
      </c>
      <c r="I138" s="18" t="n">
        <v>998</v>
      </c>
      <c r="J138" s="20" t="n">
        <v>45607</v>
      </c>
      <c r="K138" s="21" t="n">
        <v>14566.79</v>
      </c>
      <c r="L138" s="16" t="n">
        <f aca="false">H138-J138</f>
        <v>26</v>
      </c>
      <c r="M138" s="22" t="n">
        <f aca="false">K138*L138</f>
        <v>378736.54</v>
      </c>
    </row>
    <row r="139" customFormat="false" ht="13.6" hidden="false" customHeight="true" outlineLevel="0" collapsed="false">
      <c r="B139" s="18" t="s">
        <v>16</v>
      </c>
      <c r="C139" s="18" t="s">
        <v>17</v>
      </c>
      <c r="D139" s="18" t="s">
        <v>359</v>
      </c>
      <c r="E139" s="18" t="s">
        <v>32</v>
      </c>
      <c r="F139" s="19" t="s">
        <v>360</v>
      </c>
      <c r="G139" s="24" t="n">
        <v>45603</v>
      </c>
      <c r="H139" s="19" t="n">
        <f aca="false">G139+30</f>
        <v>45633</v>
      </c>
      <c r="I139" s="18" t="n">
        <v>999</v>
      </c>
      <c r="J139" s="20" t="n">
        <v>45604</v>
      </c>
      <c r="K139" s="21" t="n">
        <v>2725.82</v>
      </c>
      <c r="L139" s="16" t="n">
        <f aca="false">H139-J139</f>
        <v>29</v>
      </c>
      <c r="M139" s="22" t="n">
        <f aca="false">K139*L139</f>
        <v>79048.78</v>
      </c>
    </row>
    <row r="140" customFormat="false" ht="13.6" hidden="false" customHeight="true" outlineLevel="0" collapsed="false">
      <c r="B140" s="18" t="s">
        <v>361</v>
      </c>
      <c r="C140" s="18" t="s">
        <v>138</v>
      </c>
      <c r="D140" s="18" t="s">
        <v>362</v>
      </c>
      <c r="E140" s="18" t="s">
        <v>363</v>
      </c>
      <c r="F140" s="19" t="s">
        <v>257</v>
      </c>
      <c r="G140" s="19" t="n">
        <v>45596</v>
      </c>
      <c r="H140" s="19" t="n">
        <f aca="false">G140+30</f>
        <v>45626</v>
      </c>
      <c r="I140" s="18" t="n">
        <v>1000</v>
      </c>
      <c r="J140" s="20" t="n">
        <v>45610</v>
      </c>
      <c r="K140" s="21" t="n">
        <v>26484.25</v>
      </c>
      <c r="L140" s="16" t="n">
        <f aca="false">H140-J140</f>
        <v>16</v>
      </c>
      <c r="M140" s="22" t="n">
        <f aca="false">K140*L140</f>
        <v>423748</v>
      </c>
    </row>
    <row r="141" customFormat="false" ht="13.6" hidden="false" customHeight="true" outlineLevel="0" collapsed="false">
      <c r="B141" s="18" t="s">
        <v>16</v>
      </c>
      <c r="C141" s="18" t="s">
        <v>17</v>
      </c>
      <c r="D141" s="18" t="s">
        <v>362</v>
      </c>
      <c r="E141" s="18" t="s">
        <v>363</v>
      </c>
      <c r="F141" s="19" t="s">
        <v>257</v>
      </c>
      <c r="G141" s="19" t="n">
        <v>45596</v>
      </c>
      <c r="H141" s="19" t="n">
        <f aca="false">G141+30</f>
        <v>45626</v>
      </c>
      <c r="I141" s="18" t="n">
        <v>1001</v>
      </c>
      <c r="J141" s="20" t="n">
        <v>45609</v>
      </c>
      <c r="K141" s="21" t="n">
        <v>4955.88</v>
      </c>
      <c r="L141" s="16" t="n">
        <f aca="false">H141-J141</f>
        <v>17</v>
      </c>
      <c r="M141" s="22" t="n">
        <f aca="false">K141*L141</f>
        <v>84249.96</v>
      </c>
    </row>
    <row r="142" customFormat="false" ht="13.6" hidden="false" customHeight="true" outlineLevel="0" collapsed="false">
      <c r="B142" s="18" t="s">
        <v>364</v>
      </c>
      <c r="C142" s="18" t="s">
        <v>365</v>
      </c>
      <c r="D142" s="18" t="s">
        <v>366</v>
      </c>
      <c r="E142" s="18" t="s">
        <v>37</v>
      </c>
      <c r="F142" s="19" t="s">
        <v>367</v>
      </c>
      <c r="G142" s="19" t="n">
        <v>45596</v>
      </c>
      <c r="H142" s="19" t="n">
        <f aca="false">G142+30</f>
        <v>45626</v>
      </c>
      <c r="I142" s="18" t="n">
        <v>1002</v>
      </c>
      <c r="J142" s="20" t="n">
        <v>45610</v>
      </c>
      <c r="K142" s="21" t="n">
        <v>26484.25</v>
      </c>
      <c r="L142" s="16" t="n">
        <f aca="false">H142-J142</f>
        <v>16</v>
      </c>
      <c r="M142" s="22" t="n">
        <f aca="false">K142*L142</f>
        <v>423748</v>
      </c>
    </row>
    <row r="143" customFormat="false" ht="13.6" hidden="false" customHeight="true" outlineLevel="0" collapsed="false">
      <c r="B143" s="18" t="s">
        <v>16</v>
      </c>
      <c r="C143" s="18" t="s">
        <v>17</v>
      </c>
      <c r="D143" s="18" t="s">
        <v>366</v>
      </c>
      <c r="E143" s="18" t="s">
        <v>37</v>
      </c>
      <c r="F143" s="19" t="s">
        <v>367</v>
      </c>
      <c r="G143" s="19" t="n">
        <v>45596</v>
      </c>
      <c r="H143" s="19" t="n">
        <f aca="false">G143+30</f>
        <v>45626</v>
      </c>
      <c r="I143" s="18" t="n">
        <v>1003</v>
      </c>
      <c r="J143" s="20" t="n">
        <v>45609</v>
      </c>
      <c r="K143" s="21" t="n">
        <v>4955.88</v>
      </c>
      <c r="L143" s="16" t="n">
        <f aca="false">H143-J143</f>
        <v>17</v>
      </c>
      <c r="M143" s="22" t="n">
        <f aca="false">K143*L143</f>
        <v>84249.96</v>
      </c>
    </row>
    <row r="144" customFormat="false" ht="13.6" hidden="false" customHeight="true" outlineLevel="0" collapsed="false">
      <c r="B144" s="18" t="s">
        <v>368</v>
      </c>
      <c r="C144" s="18" t="s">
        <v>369</v>
      </c>
      <c r="D144" s="18" t="s">
        <v>370</v>
      </c>
      <c r="E144" s="18" t="s">
        <v>102</v>
      </c>
      <c r="F144" s="19" t="s">
        <v>257</v>
      </c>
      <c r="G144" s="19" t="n">
        <v>45596</v>
      </c>
      <c r="H144" s="19" t="n">
        <f aca="false">G144+30</f>
        <v>45626</v>
      </c>
      <c r="I144" s="18" t="n">
        <v>1004</v>
      </c>
      <c r="J144" s="20" t="n">
        <v>45610</v>
      </c>
      <c r="K144" s="21" t="n">
        <v>8828.07</v>
      </c>
      <c r="L144" s="16" t="n">
        <f aca="false">H144-J144</f>
        <v>16</v>
      </c>
      <c r="M144" s="22" t="n">
        <f aca="false">K144*L144</f>
        <v>141249.12</v>
      </c>
    </row>
    <row r="145" customFormat="false" ht="13.6" hidden="false" customHeight="true" outlineLevel="0" collapsed="false">
      <c r="B145" s="18" t="s">
        <v>16</v>
      </c>
      <c r="C145" s="18" t="s">
        <v>17</v>
      </c>
      <c r="D145" s="18" t="s">
        <v>370</v>
      </c>
      <c r="E145" s="18" t="s">
        <v>102</v>
      </c>
      <c r="F145" s="19" t="s">
        <v>257</v>
      </c>
      <c r="G145" s="19" t="n">
        <v>45596</v>
      </c>
      <c r="H145" s="19" t="n">
        <f aca="false">G145+30</f>
        <v>45626</v>
      </c>
      <c r="I145" s="18" t="n">
        <v>1005</v>
      </c>
      <c r="J145" s="20" t="n">
        <v>45609</v>
      </c>
      <c r="K145" s="21" t="n">
        <v>1651.96</v>
      </c>
      <c r="L145" s="16" t="n">
        <f aca="false">H145-J145</f>
        <v>17</v>
      </c>
      <c r="M145" s="22" t="n">
        <f aca="false">K145*L145</f>
        <v>28083.32</v>
      </c>
    </row>
    <row r="146" customFormat="false" ht="13.6" hidden="false" customHeight="true" outlineLevel="0" collapsed="false">
      <c r="B146" s="18" t="s">
        <v>371</v>
      </c>
      <c r="C146" s="18" t="s">
        <v>372</v>
      </c>
      <c r="D146" s="18" t="s">
        <v>373</v>
      </c>
      <c r="E146" s="18" t="s">
        <v>374</v>
      </c>
      <c r="F146" s="19" t="s">
        <v>257</v>
      </c>
      <c r="G146" s="19" t="n">
        <v>45596</v>
      </c>
      <c r="H146" s="19" t="n">
        <f aca="false">G146+30</f>
        <v>45626</v>
      </c>
      <c r="I146" s="18" t="n">
        <v>1006</v>
      </c>
      <c r="J146" s="20" t="n">
        <v>45610</v>
      </c>
      <c r="K146" s="21" t="n">
        <v>8828.07</v>
      </c>
      <c r="L146" s="16" t="n">
        <f aca="false">H146-J146</f>
        <v>16</v>
      </c>
      <c r="M146" s="22" t="n">
        <f aca="false">K146*L146</f>
        <v>141249.12</v>
      </c>
    </row>
    <row r="147" customFormat="false" ht="13.6" hidden="false" customHeight="true" outlineLevel="0" collapsed="false">
      <c r="B147" s="18" t="s">
        <v>16</v>
      </c>
      <c r="C147" s="18" t="s">
        <v>17</v>
      </c>
      <c r="D147" s="18" t="s">
        <v>373</v>
      </c>
      <c r="E147" s="18" t="s">
        <v>374</v>
      </c>
      <c r="F147" s="19" t="s">
        <v>257</v>
      </c>
      <c r="G147" s="19" t="n">
        <v>45596</v>
      </c>
      <c r="H147" s="19" t="n">
        <f aca="false">G147+30</f>
        <v>45626</v>
      </c>
      <c r="I147" s="18" t="n">
        <v>1007</v>
      </c>
      <c r="J147" s="20" t="n">
        <v>45609</v>
      </c>
      <c r="K147" s="21" t="n">
        <v>1651.96</v>
      </c>
      <c r="L147" s="16" t="n">
        <f aca="false">H147-J147</f>
        <v>17</v>
      </c>
      <c r="M147" s="22" t="n">
        <f aca="false">K147*L147</f>
        <v>28083.32</v>
      </c>
    </row>
    <row r="148" customFormat="false" ht="13.6" hidden="false" customHeight="true" outlineLevel="0" collapsed="false">
      <c r="B148" s="18" t="s">
        <v>375</v>
      </c>
      <c r="C148" s="18" t="s">
        <v>376</v>
      </c>
      <c r="D148" s="18" t="s">
        <v>377</v>
      </c>
      <c r="E148" s="18" t="s">
        <v>52</v>
      </c>
      <c r="F148" s="19" t="s">
        <v>352</v>
      </c>
      <c r="G148" s="19" t="n">
        <v>45596</v>
      </c>
      <c r="H148" s="19" t="n">
        <f aca="false">G148+30</f>
        <v>45626</v>
      </c>
      <c r="I148" s="18" t="n">
        <v>1008</v>
      </c>
      <c r="J148" s="20" t="n">
        <v>45610</v>
      </c>
      <c r="K148" s="21" t="n">
        <v>8933.8</v>
      </c>
      <c r="L148" s="16" t="n">
        <f aca="false">H148-J148</f>
        <v>16</v>
      </c>
      <c r="M148" s="22" t="n">
        <f aca="false">K148*L148</f>
        <v>142940.8</v>
      </c>
    </row>
    <row r="149" customFormat="false" ht="13.6" hidden="false" customHeight="true" outlineLevel="0" collapsed="false">
      <c r="B149" s="18" t="s">
        <v>378</v>
      </c>
      <c r="C149" s="18" t="s">
        <v>379</v>
      </c>
      <c r="D149" s="18" t="s">
        <v>380</v>
      </c>
      <c r="E149" s="18" t="s">
        <v>98</v>
      </c>
      <c r="F149" s="19" t="s">
        <v>64</v>
      </c>
      <c r="G149" s="19" t="n">
        <v>45510</v>
      </c>
      <c r="H149" s="19" t="n">
        <f aca="false">G149+30</f>
        <v>45540</v>
      </c>
      <c r="I149" s="18" t="n">
        <v>1009</v>
      </c>
      <c r="J149" s="20" t="n">
        <v>45610</v>
      </c>
      <c r="K149" s="21" t="n">
        <v>28046.43</v>
      </c>
      <c r="L149" s="16" t="n">
        <f aca="false">H149-J149</f>
        <v>-70</v>
      </c>
      <c r="M149" s="22" t="n">
        <f aca="false">K149*L149</f>
        <v>-1963250.1</v>
      </c>
    </row>
    <row r="150" customFormat="false" ht="13.6" hidden="false" customHeight="true" outlineLevel="0" collapsed="false">
      <c r="B150" s="18" t="s">
        <v>23</v>
      </c>
      <c r="C150" s="18" t="s">
        <v>17</v>
      </c>
      <c r="D150" s="18" t="s">
        <v>380</v>
      </c>
      <c r="E150" s="18" t="s">
        <v>98</v>
      </c>
      <c r="F150" s="19" t="s">
        <v>64</v>
      </c>
      <c r="G150" s="19" t="n">
        <v>45510</v>
      </c>
      <c r="H150" s="19" t="n">
        <f aca="false">G150+30</f>
        <v>45540</v>
      </c>
      <c r="I150" s="18" t="n">
        <v>1010</v>
      </c>
      <c r="J150" s="20" t="n">
        <v>45609</v>
      </c>
      <c r="K150" s="21" t="n">
        <v>6170.21</v>
      </c>
      <c r="L150" s="16" t="n">
        <f aca="false">H150-J150</f>
        <v>-69</v>
      </c>
      <c r="M150" s="22" t="n">
        <f aca="false">K150*L150</f>
        <v>-425744.49</v>
      </c>
    </row>
    <row r="151" customFormat="false" ht="13.6" hidden="false" customHeight="true" outlineLevel="0" collapsed="false">
      <c r="B151" s="18" t="s">
        <v>381</v>
      </c>
      <c r="C151" s="18" t="s">
        <v>382</v>
      </c>
      <c r="D151" s="18" t="s">
        <v>383</v>
      </c>
      <c r="E151" s="18" t="s">
        <v>331</v>
      </c>
      <c r="F151" s="19" t="s">
        <v>384</v>
      </c>
      <c r="G151" s="19" t="n">
        <v>45588</v>
      </c>
      <c r="H151" s="19" t="n">
        <f aca="false">G151+30</f>
        <v>45618</v>
      </c>
      <c r="I151" s="18" t="n">
        <v>1011</v>
      </c>
      <c r="J151" s="20" t="n">
        <v>45610</v>
      </c>
      <c r="K151" s="21" t="n">
        <v>25591.72</v>
      </c>
      <c r="L151" s="16" t="n">
        <f aca="false">H151-J151</f>
        <v>8</v>
      </c>
      <c r="M151" s="22" t="n">
        <f aca="false">K151*L151</f>
        <v>204733.76</v>
      </c>
    </row>
    <row r="152" customFormat="false" ht="13.6" hidden="false" customHeight="true" outlineLevel="0" collapsed="false">
      <c r="B152" s="18" t="s">
        <v>23</v>
      </c>
      <c r="C152" s="18" t="s">
        <v>17</v>
      </c>
      <c r="D152" s="18" t="s">
        <v>383</v>
      </c>
      <c r="E152" s="18" t="s">
        <v>331</v>
      </c>
      <c r="F152" s="19" t="s">
        <v>384</v>
      </c>
      <c r="G152" s="19" t="n">
        <v>45588</v>
      </c>
      <c r="H152" s="19" t="n">
        <f aca="false">G152+30</f>
        <v>45618</v>
      </c>
      <c r="I152" s="18" t="n">
        <v>1012</v>
      </c>
      <c r="J152" s="20" t="n">
        <v>45609</v>
      </c>
      <c r="K152" s="21" t="n">
        <v>5630.18</v>
      </c>
      <c r="L152" s="16" t="n">
        <f aca="false">H152-J152</f>
        <v>9</v>
      </c>
      <c r="M152" s="22" t="n">
        <f aca="false">K152*L152</f>
        <v>50671.62</v>
      </c>
      <c r="O152" s="25"/>
    </row>
    <row r="153" customFormat="false" ht="13.6" hidden="false" customHeight="true" outlineLevel="0" collapsed="false">
      <c r="B153" s="18" t="s">
        <v>385</v>
      </c>
      <c r="C153" s="18" t="s">
        <v>382</v>
      </c>
      <c r="D153" s="18" t="s">
        <v>386</v>
      </c>
      <c r="E153" s="18" t="s">
        <v>374</v>
      </c>
      <c r="F153" s="19" t="s">
        <v>384</v>
      </c>
      <c r="G153" s="19" t="n">
        <v>45588</v>
      </c>
      <c r="H153" s="19" t="n">
        <f aca="false">G153+30</f>
        <v>45618</v>
      </c>
      <c r="I153" s="18" t="n">
        <v>1013</v>
      </c>
      <c r="J153" s="20" t="n">
        <v>45610</v>
      </c>
      <c r="K153" s="21" t="n">
        <v>26540</v>
      </c>
      <c r="L153" s="16" t="n">
        <f aca="false">H153-J153</f>
        <v>8</v>
      </c>
      <c r="M153" s="22" t="n">
        <f aca="false">K153*L153</f>
        <v>212320</v>
      </c>
      <c r="N153" s="25"/>
      <c r="O153" s="25"/>
    </row>
    <row r="154" customFormat="false" ht="13.6" hidden="false" customHeight="true" outlineLevel="0" collapsed="false">
      <c r="B154" s="18" t="s">
        <v>23</v>
      </c>
      <c r="C154" s="18" t="s">
        <v>17</v>
      </c>
      <c r="D154" s="18" t="s">
        <v>386</v>
      </c>
      <c r="E154" s="18" t="s">
        <v>374</v>
      </c>
      <c r="F154" s="19" t="s">
        <v>384</v>
      </c>
      <c r="G154" s="19" t="n">
        <v>45588</v>
      </c>
      <c r="H154" s="19" t="n">
        <f aca="false">G154+30</f>
        <v>45618</v>
      </c>
      <c r="I154" s="18" t="n">
        <v>1014</v>
      </c>
      <c r="J154" s="20" t="n">
        <v>45609</v>
      </c>
      <c r="K154" s="21" t="n">
        <v>5838.8</v>
      </c>
      <c r="L154" s="16" t="n">
        <f aca="false">H154-J154</f>
        <v>9</v>
      </c>
      <c r="M154" s="22" t="n">
        <f aca="false">K154*L154</f>
        <v>52549.2</v>
      </c>
      <c r="N154" s="25"/>
      <c r="O154" s="25"/>
    </row>
    <row r="155" customFormat="false" ht="13.6" hidden="false" customHeight="true" outlineLevel="0" collapsed="false">
      <c r="B155" s="18" t="s">
        <v>387</v>
      </c>
      <c r="C155" s="18" t="s">
        <v>388</v>
      </c>
      <c r="D155" s="18" t="s">
        <v>389</v>
      </c>
      <c r="E155" s="18" t="s">
        <v>390</v>
      </c>
      <c r="F155" s="19" t="s">
        <v>391</v>
      </c>
      <c r="G155" s="19" t="n">
        <v>45604</v>
      </c>
      <c r="H155" s="19" t="n">
        <f aca="false">G155+30</f>
        <v>45634</v>
      </c>
      <c r="I155" s="18" t="n">
        <v>1015</v>
      </c>
      <c r="J155" s="20" t="n">
        <v>45610</v>
      </c>
      <c r="K155" s="21" t="n">
        <v>201362.32</v>
      </c>
      <c r="L155" s="16" t="n">
        <f aca="false">H155-J155</f>
        <v>24</v>
      </c>
      <c r="M155" s="22" t="n">
        <f aca="false">K155*L155</f>
        <v>4832695.68</v>
      </c>
      <c r="N155" s="25"/>
      <c r="O155" s="25"/>
    </row>
    <row r="156" customFormat="false" ht="13.6" hidden="false" customHeight="true" outlineLevel="0" collapsed="false">
      <c r="B156" s="18" t="s">
        <v>23</v>
      </c>
      <c r="C156" s="18" t="s">
        <v>17</v>
      </c>
      <c r="D156" s="18" t="s">
        <v>389</v>
      </c>
      <c r="E156" s="18" t="s">
        <v>390</v>
      </c>
      <c r="F156" s="19" t="s">
        <v>391</v>
      </c>
      <c r="G156" s="19" t="n">
        <v>45604</v>
      </c>
      <c r="H156" s="19" t="n">
        <f aca="false">G156+30</f>
        <v>45634</v>
      </c>
      <c r="I156" s="18" t="n">
        <v>1016</v>
      </c>
      <c r="J156" s="20" t="n">
        <v>45609</v>
      </c>
      <c r="K156" s="21" t="n">
        <v>44299.71</v>
      </c>
      <c r="L156" s="16" t="n">
        <f aca="false">H156-J156</f>
        <v>25</v>
      </c>
      <c r="M156" s="22" t="n">
        <f aca="false">K156*L156</f>
        <v>1107492.75</v>
      </c>
      <c r="N156" s="25"/>
      <c r="O156" s="25"/>
    </row>
    <row r="157" customFormat="false" ht="13.6" hidden="false" customHeight="true" outlineLevel="0" collapsed="false">
      <c r="B157" s="18" t="s">
        <v>392</v>
      </c>
      <c r="C157" s="18" t="s">
        <v>393</v>
      </c>
      <c r="D157" s="18" t="s">
        <v>394</v>
      </c>
      <c r="E157" s="18" t="s">
        <v>241</v>
      </c>
      <c r="F157" s="19" t="s">
        <v>395</v>
      </c>
      <c r="G157" s="19" t="n">
        <v>45605</v>
      </c>
      <c r="H157" s="19" t="n">
        <f aca="false">G157+30</f>
        <v>45635</v>
      </c>
      <c r="I157" s="18" t="n">
        <v>1017</v>
      </c>
      <c r="J157" s="20" t="n">
        <v>45610</v>
      </c>
      <c r="K157" s="21" t="n">
        <v>288702.48</v>
      </c>
      <c r="L157" s="16" t="n">
        <f aca="false">H157-J157</f>
        <v>25</v>
      </c>
      <c r="M157" s="22" t="n">
        <f aca="false">K157*L157</f>
        <v>7217562</v>
      </c>
      <c r="N157" s="25"/>
      <c r="O157" s="25"/>
    </row>
    <row r="158" customFormat="false" ht="13.6" hidden="false" customHeight="true" outlineLevel="0" collapsed="false">
      <c r="B158" s="18" t="s">
        <v>23</v>
      </c>
      <c r="C158" s="18" t="s">
        <v>17</v>
      </c>
      <c r="D158" s="18" t="s">
        <v>394</v>
      </c>
      <c r="E158" s="18" t="s">
        <v>241</v>
      </c>
      <c r="F158" s="19" t="s">
        <v>395</v>
      </c>
      <c r="G158" s="19" t="n">
        <v>45605</v>
      </c>
      <c r="H158" s="19" t="n">
        <f aca="false">G158+30</f>
        <v>45635</v>
      </c>
      <c r="I158" s="18" t="n">
        <v>1018</v>
      </c>
      <c r="J158" s="20" t="n">
        <v>45609</v>
      </c>
      <c r="K158" s="21" t="n">
        <v>63514.55</v>
      </c>
      <c r="L158" s="16" t="n">
        <f aca="false">H158-J158</f>
        <v>26</v>
      </c>
      <c r="M158" s="22" t="n">
        <f aca="false">K158*L158</f>
        <v>1651378.3</v>
      </c>
      <c r="N158" s="25"/>
      <c r="O158" s="25"/>
    </row>
    <row r="159" customFormat="false" ht="13.6" hidden="false" customHeight="true" outlineLevel="0" collapsed="false">
      <c r="B159" s="18" t="s">
        <v>396</v>
      </c>
      <c r="C159" s="18" t="s">
        <v>397</v>
      </c>
      <c r="D159" s="18" t="s">
        <v>398</v>
      </c>
      <c r="E159" s="18" t="s">
        <v>241</v>
      </c>
      <c r="F159" s="19" t="s">
        <v>395</v>
      </c>
      <c r="G159" s="19" t="n">
        <v>45604</v>
      </c>
      <c r="H159" s="19" t="n">
        <f aca="false">G159+30</f>
        <v>45634</v>
      </c>
      <c r="I159" s="18" t="n">
        <v>1019</v>
      </c>
      <c r="J159" s="20" t="n">
        <v>45610</v>
      </c>
      <c r="K159" s="21" t="n">
        <v>215626.92</v>
      </c>
      <c r="L159" s="16" t="n">
        <f aca="false">H159-J159</f>
        <v>24</v>
      </c>
      <c r="M159" s="22" t="n">
        <f aca="false">K159*L159</f>
        <v>5175046.08</v>
      </c>
      <c r="N159" s="25"/>
      <c r="O159" s="25"/>
    </row>
    <row r="160" customFormat="false" ht="13.6" hidden="false" customHeight="true" outlineLevel="0" collapsed="false">
      <c r="B160" s="18" t="s">
        <v>23</v>
      </c>
      <c r="C160" s="18" t="s">
        <v>17</v>
      </c>
      <c r="D160" s="18" t="s">
        <v>398</v>
      </c>
      <c r="E160" s="18" t="s">
        <v>241</v>
      </c>
      <c r="F160" s="19" t="s">
        <v>395</v>
      </c>
      <c r="G160" s="19" t="n">
        <v>45604</v>
      </c>
      <c r="H160" s="19" t="n">
        <f aca="false">G160+30</f>
        <v>45634</v>
      </c>
      <c r="I160" s="18" t="n">
        <v>1020</v>
      </c>
      <c r="J160" s="20" t="n">
        <v>45609</v>
      </c>
      <c r="K160" s="21" t="n">
        <v>47437.92</v>
      </c>
      <c r="L160" s="16" t="n">
        <f aca="false">H160-J160</f>
        <v>25</v>
      </c>
      <c r="M160" s="22" t="n">
        <f aca="false">K160*L160</f>
        <v>1185948</v>
      </c>
      <c r="N160" s="25"/>
      <c r="O160" s="25"/>
    </row>
    <row r="161" customFormat="false" ht="13.6" hidden="false" customHeight="true" outlineLevel="0" collapsed="false">
      <c r="B161" s="18" t="s">
        <v>399</v>
      </c>
      <c r="C161" s="18" t="s">
        <v>400</v>
      </c>
      <c r="D161" s="18" t="s">
        <v>401</v>
      </c>
      <c r="E161" s="18" t="s">
        <v>402</v>
      </c>
      <c r="F161" s="19" t="s">
        <v>403</v>
      </c>
      <c r="G161" s="19" t="n">
        <v>45608</v>
      </c>
      <c r="H161" s="19" t="n">
        <f aca="false">G161+30</f>
        <v>45638</v>
      </c>
      <c r="I161" s="18" t="n">
        <v>1021</v>
      </c>
      <c r="J161" s="20" t="n">
        <v>45610</v>
      </c>
      <c r="K161" s="21" t="n">
        <v>215626.92</v>
      </c>
      <c r="L161" s="16" t="n">
        <f aca="false">H161-J161</f>
        <v>28</v>
      </c>
      <c r="M161" s="22" t="n">
        <f aca="false">K161*L161</f>
        <v>6037553.76</v>
      </c>
      <c r="N161" s="25"/>
      <c r="O161" s="25"/>
    </row>
    <row r="162" customFormat="false" ht="13.6" hidden="false" customHeight="true" outlineLevel="0" collapsed="false">
      <c r="B162" s="18" t="s">
        <v>23</v>
      </c>
      <c r="C162" s="18" t="s">
        <v>17</v>
      </c>
      <c r="D162" s="18" t="s">
        <v>401</v>
      </c>
      <c r="E162" s="18" t="s">
        <v>402</v>
      </c>
      <c r="F162" s="19" t="s">
        <v>403</v>
      </c>
      <c r="G162" s="19" t="n">
        <v>45608</v>
      </c>
      <c r="H162" s="19" t="n">
        <f aca="false">G162+30</f>
        <v>45638</v>
      </c>
      <c r="I162" s="18" t="n">
        <v>1022</v>
      </c>
      <c r="J162" s="20" t="n">
        <v>45609</v>
      </c>
      <c r="K162" s="21" t="n">
        <v>47437.92</v>
      </c>
      <c r="L162" s="16" t="n">
        <f aca="false">H162-J162</f>
        <v>29</v>
      </c>
      <c r="M162" s="22" t="n">
        <f aca="false">K162*L162</f>
        <v>1375699.68</v>
      </c>
      <c r="N162" s="25"/>
      <c r="O162" s="25"/>
    </row>
    <row r="163" customFormat="false" ht="13.6" hidden="false" customHeight="true" outlineLevel="0" collapsed="false">
      <c r="B163" s="18" t="s">
        <v>404</v>
      </c>
      <c r="C163" s="18" t="s">
        <v>405</v>
      </c>
      <c r="D163" s="18" t="s">
        <v>406</v>
      </c>
      <c r="E163" s="18" t="s">
        <v>73</v>
      </c>
      <c r="F163" s="19" t="s">
        <v>395</v>
      </c>
      <c r="G163" s="19" t="n">
        <v>45604</v>
      </c>
      <c r="H163" s="19" t="n">
        <f aca="false">G163+30</f>
        <v>45634</v>
      </c>
      <c r="I163" s="18" t="n">
        <v>1023</v>
      </c>
      <c r="J163" s="20" t="n">
        <v>45610</v>
      </c>
      <c r="K163" s="21" t="n">
        <v>2026</v>
      </c>
      <c r="L163" s="16" t="n">
        <f aca="false">H163-J163</f>
        <v>24</v>
      </c>
      <c r="M163" s="22" t="n">
        <f aca="false">K163*L163</f>
        <v>48624</v>
      </c>
      <c r="N163" s="25"/>
      <c r="O163" s="25"/>
    </row>
    <row r="164" customFormat="false" ht="13.6" hidden="false" customHeight="true" outlineLevel="0" collapsed="false">
      <c r="B164" s="18" t="s">
        <v>23</v>
      </c>
      <c r="C164" s="18" t="s">
        <v>17</v>
      </c>
      <c r="D164" s="18" t="s">
        <v>406</v>
      </c>
      <c r="E164" s="18" t="s">
        <v>73</v>
      </c>
      <c r="F164" s="19" t="s">
        <v>395</v>
      </c>
      <c r="G164" s="19" t="n">
        <v>45604</v>
      </c>
      <c r="H164" s="19" t="n">
        <f aca="false">G164+30</f>
        <v>45634</v>
      </c>
      <c r="I164" s="18" t="n">
        <v>1024</v>
      </c>
      <c r="J164" s="20" t="n">
        <v>45609</v>
      </c>
      <c r="K164" s="21" t="n">
        <v>445.72</v>
      </c>
      <c r="L164" s="16" t="n">
        <f aca="false">H164-J164</f>
        <v>25</v>
      </c>
      <c r="M164" s="22" t="n">
        <f aca="false">K164*L164</f>
        <v>11143</v>
      </c>
      <c r="N164" s="25"/>
      <c r="O164" s="25"/>
    </row>
    <row r="165" customFormat="false" ht="13.6" hidden="false" customHeight="true" outlineLevel="0" collapsed="false">
      <c r="B165" s="18" t="s">
        <v>407</v>
      </c>
      <c r="C165" s="18" t="s">
        <v>408</v>
      </c>
      <c r="D165" s="18" t="s">
        <v>409</v>
      </c>
      <c r="E165" s="18" t="s">
        <v>410</v>
      </c>
      <c r="F165" s="19" t="s">
        <v>411</v>
      </c>
      <c r="G165" s="19" t="n">
        <v>45468</v>
      </c>
      <c r="H165" s="19" t="n">
        <f aca="false">G165+30</f>
        <v>45498</v>
      </c>
      <c r="I165" s="18" t="n">
        <v>1027</v>
      </c>
      <c r="J165" s="20" t="n">
        <v>45616</v>
      </c>
      <c r="K165" s="21" t="n">
        <v>52800</v>
      </c>
      <c r="L165" s="16" t="n">
        <f aca="false">H165-J165</f>
        <v>-118</v>
      </c>
      <c r="M165" s="22" t="n">
        <f aca="false">K165*L165</f>
        <v>-6230400</v>
      </c>
      <c r="N165" s="25"/>
      <c r="O165" s="25"/>
    </row>
    <row r="166" customFormat="false" ht="13.6" hidden="false" customHeight="true" outlineLevel="0" collapsed="false">
      <c r="B166" s="18" t="s">
        <v>23</v>
      </c>
      <c r="C166" s="18" t="s">
        <v>17</v>
      </c>
      <c r="D166" s="18" t="s">
        <v>409</v>
      </c>
      <c r="E166" s="18" t="s">
        <v>410</v>
      </c>
      <c r="F166" s="19" t="s">
        <v>411</v>
      </c>
      <c r="G166" s="19" t="n">
        <v>45468</v>
      </c>
      <c r="H166" s="19" t="n">
        <f aca="false">G166+30</f>
        <v>45498</v>
      </c>
      <c r="I166" s="18" t="n">
        <v>1028</v>
      </c>
      <c r="J166" s="20" t="n">
        <v>45615</v>
      </c>
      <c r="K166" s="21" t="n">
        <v>11616</v>
      </c>
      <c r="L166" s="16" t="n">
        <f aca="false">H166-J166</f>
        <v>-117</v>
      </c>
      <c r="M166" s="22" t="n">
        <f aca="false">K166*L166</f>
        <v>-1359072</v>
      </c>
      <c r="N166" s="25"/>
      <c r="O166" s="25"/>
    </row>
    <row r="167" customFormat="false" ht="13.6" hidden="false" customHeight="true" outlineLevel="0" collapsed="false">
      <c r="B167" s="18" t="s">
        <v>412</v>
      </c>
      <c r="C167" s="18" t="s">
        <v>413</v>
      </c>
      <c r="D167" s="18" t="s">
        <v>414</v>
      </c>
      <c r="E167" s="18" t="s">
        <v>180</v>
      </c>
      <c r="F167" s="19" t="s">
        <v>415</v>
      </c>
      <c r="G167" s="19" t="n">
        <v>45614</v>
      </c>
      <c r="H167" s="19" t="n">
        <f aca="false">G167+30</f>
        <v>45644</v>
      </c>
      <c r="I167" s="18" t="n">
        <v>1029</v>
      </c>
      <c r="J167" s="20" t="n">
        <v>45616</v>
      </c>
      <c r="K167" s="21" t="n">
        <v>219040.43</v>
      </c>
      <c r="L167" s="16" t="n">
        <f aca="false">H167-J167</f>
        <v>28</v>
      </c>
      <c r="M167" s="22" t="n">
        <f aca="false">K167*L167</f>
        <v>6133132.04</v>
      </c>
      <c r="N167" s="25"/>
      <c r="O167" s="25"/>
    </row>
    <row r="168" customFormat="false" ht="13.6" hidden="false" customHeight="true" outlineLevel="0" collapsed="false">
      <c r="B168" s="18" t="s">
        <v>23</v>
      </c>
      <c r="C168" s="18" t="s">
        <v>17</v>
      </c>
      <c r="D168" s="18" t="s">
        <v>414</v>
      </c>
      <c r="E168" s="18" t="s">
        <v>180</v>
      </c>
      <c r="F168" s="19" t="s">
        <v>415</v>
      </c>
      <c r="G168" s="19" t="n">
        <v>45614</v>
      </c>
      <c r="H168" s="19" t="n">
        <f aca="false">G168+30</f>
        <v>45644</v>
      </c>
      <c r="I168" s="18" t="n">
        <v>1030</v>
      </c>
      <c r="J168" s="20" t="n">
        <v>45615</v>
      </c>
      <c r="K168" s="21" t="n">
        <v>48188.89</v>
      </c>
      <c r="L168" s="16" t="n">
        <f aca="false">H168-J168</f>
        <v>29</v>
      </c>
      <c r="M168" s="22" t="n">
        <f aca="false">K168*L168</f>
        <v>1397477.81</v>
      </c>
      <c r="N168" s="25"/>
      <c r="O168" s="25"/>
    </row>
    <row r="169" customFormat="false" ht="13.6" hidden="false" customHeight="true" outlineLevel="0" collapsed="false">
      <c r="B169" s="18" t="s">
        <v>416</v>
      </c>
      <c r="C169" s="18" t="s">
        <v>417</v>
      </c>
      <c r="D169" s="18" t="s">
        <v>418</v>
      </c>
      <c r="E169" s="18" t="s">
        <v>419</v>
      </c>
      <c r="F169" s="19" t="s">
        <v>420</v>
      </c>
      <c r="G169" s="19" t="n">
        <v>45604</v>
      </c>
      <c r="H169" s="19" t="n">
        <f aca="false">G169+30</f>
        <v>45634</v>
      </c>
      <c r="I169" s="18" t="n">
        <v>1031</v>
      </c>
      <c r="J169" s="20" t="n">
        <v>45616</v>
      </c>
      <c r="K169" s="21" t="n">
        <v>14219.84</v>
      </c>
      <c r="L169" s="16" t="n">
        <f aca="false">H169-J169</f>
        <v>18</v>
      </c>
      <c r="M169" s="22" t="n">
        <f aca="false">K169*L169</f>
        <v>255957.12</v>
      </c>
      <c r="N169" s="25"/>
      <c r="O169" s="25"/>
    </row>
    <row r="170" customFormat="false" ht="13.6" hidden="false" customHeight="true" outlineLevel="0" collapsed="false">
      <c r="B170" s="18" t="s">
        <v>23</v>
      </c>
      <c r="C170" s="18" t="s">
        <v>17</v>
      </c>
      <c r="D170" s="18" t="s">
        <v>418</v>
      </c>
      <c r="E170" s="18" t="s">
        <v>419</v>
      </c>
      <c r="F170" s="19" t="s">
        <v>420</v>
      </c>
      <c r="G170" s="19" t="n">
        <v>45604</v>
      </c>
      <c r="H170" s="19" t="n">
        <f aca="false">G170+30</f>
        <v>45634</v>
      </c>
      <c r="I170" s="18" t="n">
        <v>1032</v>
      </c>
      <c r="J170" s="20" t="n">
        <v>45615</v>
      </c>
      <c r="K170" s="21" t="n">
        <v>3128.36</v>
      </c>
      <c r="L170" s="16" t="n">
        <f aca="false">H170-J170</f>
        <v>19</v>
      </c>
      <c r="M170" s="22" t="n">
        <f aca="false">K170*L170</f>
        <v>59438.84</v>
      </c>
      <c r="N170" s="25"/>
      <c r="O170" s="25"/>
    </row>
    <row r="171" customFormat="false" ht="13.6" hidden="false" customHeight="true" outlineLevel="0" collapsed="false">
      <c r="B171" s="18" t="s">
        <v>421</v>
      </c>
      <c r="C171" s="18" t="s">
        <v>422</v>
      </c>
      <c r="D171" s="18" t="s">
        <v>423</v>
      </c>
      <c r="E171" s="18" t="s">
        <v>424</v>
      </c>
      <c r="F171" s="19" t="s">
        <v>425</v>
      </c>
      <c r="G171" s="19" t="n">
        <v>45331</v>
      </c>
      <c r="H171" s="19" t="n">
        <f aca="false">G171+30</f>
        <v>45361</v>
      </c>
      <c r="I171" s="18" t="n">
        <v>1033</v>
      </c>
      <c r="J171" s="20" t="n">
        <v>45618</v>
      </c>
      <c r="K171" s="21" t="n">
        <v>144459.94</v>
      </c>
      <c r="L171" s="16" t="n">
        <f aca="false">H171-J171</f>
        <v>-257</v>
      </c>
      <c r="M171" s="22" t="n">
        <f aca="false">K171*L171</f>
        <v>-37126204.58</v>
      </c>
      <c r="N171" s="25"/>
      <c r="O171" s="25"/>
    </row>
    <row r="172" customFormat="false" ht="13.6" hidden="false" customHeight="true" outlineLevel="0" collapsed="false">
      <c r="B172" s="18" t="s">
        <v>23</v>
      </c>
      <c r="C172" s="18" t="s">
        <v>17</v>
      </c>
      <c r="D172" s="18" t="s">
        <v>423</v>
      </c>
      <c r="E172" s="18" t="s">
        <v>424</v>
      </c>
      <c r="F172" s="19" t="s">
        <v>425</v>
      </c>
      <c r="G172" s="19" t="n">
        <v>45331</v>
      </c>
      <c r="H172" s="19" t="n">
        <f aca="false">G172+30</f>
        <v>45361</v>
      </c>
      <c r="I172" s="18" t="n">
        <v>1034</v>
      </c>
      <c r="J172" s="20" t="n">
        <v>45617</v>
      </c>
      <c r="K172" s="21" t="n">
        <v>31781.19</v>
      </c>
      <c r="L172" s="16" t="n">
        <f aca="false">H172-J172</f>
        <v>-256</v>
      </c>
      <c r="M172" s="22" t="n">
        <f aca="false">K172*L172</f>
        <v>-8135984.64</v>
      </c>
      <c r="N172" s="25"/>
      <c r="O172" s="25"/>
    </row>
    <row r="173" customFormat="false" ht="13.6" hidden="false" customHeight="true" outlineLevel="0" collapsed="false">
      <c r="B173" s="18" t="s">
        <v>426</v>
      </c>
      <c r="C173" s="18" t="s">
        <v>109</v>
      </c>
      <c r="D173" s="18" t="s">
        <v>427</v>
      </c>
      <c r="E173" s="18" t="s">
        <v>115</v>
      </c>
      <c r="F173" s="19" t="s">
        <v>428</v>
      </c>
      <c r="G173" s="19" t="n">
        <v>45450</v>
      </c>
      <c r="H173" s="19" t="n">
        <f aca="false">G173+30</f>
        <v>45480</v>
      </c>
      <c r="I173" s="18" t="n">
        <v>1035</v>
      </c>
      <c r="J173" s="20" t="n">
        <v>45618</v>
      </c>
      <c r="K173" s="21" t="n">
        <v>10432.09</v>
      </c>
      <c r="L173" s="16" t="n">
        <f aca="false">H173-J173</f>
        <v>-138</v>
      </c>
      <c r="M173" s="22" t="n">
        <f aca="false">K173*L173</f>
        <v>-1439628.42</v>
      </c>
      <c r="N173" s="25"/>
      <c r="O173" s="25"/>
    </row>
    <row r="174" customFormat="false" ht="13.6" hidden="false" customHeight="true" outlineLevel="0" collapsed="false">
      <c r="B174" s="18" t="s">
        <v>23</v>
      </c>
      <c r="C174" s="18" t="s">
        <v>17</v>
      </c>
      <c r="D174" s="18" t="s">
        <v>427</v>
      </c>
      <c r="E174" s="18" t="s">
        <v>115</v>
      </c>
      <c r="F174" s="19" t="s">
        <v>428</v>
      </c>
      <c r="G174" s="19" t="n">
        <v>45450</v>
      </c>
      <c r="H174" s="19" t="n">
        <f aca="false">G174+30</f>
        <v>45480</v>
      </c>
      <c r="I174" s="18" t="n">
        <v>1036</v>
      </c>
      <c r="J174" s="20" t="n">
        <v>45617</v>
      </c>
      <c r="K174" s="21" t="n">
        <v>2295.06</v>
      </c>
      <c r="L174" s="16" t="n">
        <f aca="false">H174-J174</f>
        <v>-137</v>
      </c>
      <c r="M174" s="22" t="n">
        <f aca="false">K174*L174</f>
        <v>-314423.22</v>
      </c>
      <c r="N174" s="25"/>
      <c r="O174" s="25"/>
    </row>
    <row r="175" customFormat="false" ht="13.6" hidden="false" customHeight="true" outlineLevel="0" collapsed="false">
      <c r="B175" s="18" t="s">
        <v>429</v>
      </c>
      <c r="C175" s="18" t="s">
        <v>430</v>
      </c>
      <c r="D175" s="18" t="s">
        <v>431</v>
      </c>
      <c r="E175" s="18" t="s">
        <v>432</v>
      </c>
      <c r="F175" s="19" t="s">
        <v>433</v>
      </c>
      <c r="G175" s="19" t="n">
        <v>45614</v>
      </c>
      <c r="H175" s="19" t="n">
        <f aca="false">G175+30</f>
        <v>45644</v>
      </c>
      <c r="I175" s="18" t="n">
        <v>1037</v>
      </c>
      <c r="J175" s="20" t="n">
        <v>45618</v>
      </c>
      <c r="K175" s="21" t="n">
        <v>5500</v>
      </c>
      <c r="L175" s="16" t="n">
        <f aca="false">H175-J175</f>
        <v>26</v>
      </c>
      <c r="M175" s="22" t="n">
        <f aca="false">K175*L175</f>
        <v>143000</v>
      </c>
      <c r="N175" s="25"/>
      <c r="O175" s="25"/>
    </row>
    <row r="176" customFormat="false" ht="13.6" hidden="false" customHeight="true" outlineLevel="0" collapsed="false">
      <c r="B176" s="18" t="s">
        <v>23</v>
      </c>
      <c r="C176" s="18" t="s">
        <v>17</v>
      </c>
      <c r="D176" s="18" t="s">
        <v>431</v>
      </c>
      <c r="E176" s="18" t="s">
        <v>432</v>
      </c>
      <c r="F176" s="19" t="s">
        <v>433</v>
      </c>
      <c r="G176" s="19" t="n">
        <v>45614</v>
      </c>
      <c r="H176" s="19" t="n">
        <f aca="false">G176+30</f>
        <v>45644</v>
      </c>
      <c r="I176" s="18" t="n">
        <v>1038</v>
      </c>
      <c r="J176" s="20" t="n">
        <v>45617</v>
      </c>
      <c r="K176" s="21" t="n">
        <v>1210</v>
      </c>
      <c r="L176" s="16" t="n">
        <f aca="false">H176-J176</f>
        <v>27</v>
      </c>
      <c r="M176" s="22" t="n">
        <f aca="false">K176*L176</f>
        <v>32670</v>
      </c>
      <c r="N176" s="25"/>
      <c r="O176" s="25"/>
    </row>
    <row r="177" customFormat="false" ht="13.6" hidden="false" customHeight="true" outlineLevel="0" collapsed="false">
      <c r="B177" s="18" t="s">
        <v>434</v>
      </c>
      <c r="C177" s="18" t="s">
        <v>435</v>
      </c>
      <c r="D177" s="18" t="s">
        <v>436</v>
      </c>
      <c r="E177" s="18" t="s">
        <v>58</v>
      </c>
      <c r="F177" s="19" t="s">
        <v>437</v>
      </c>
      <c r="G177" s="19" t="n">
        <v>45615</v>
      </c>
      <c r="H177" s="19" t="n">
        <f aca="false">G177+30</f>
        <v>45645</v>
      </c>
      <c r="I177" s="18" t="n">
        <v>1039</v>
      </c>
      <c r="J177" s="20" t="n">
        <v>45618</v>
      </c>
      <c r="K177" s="21" t="n">
        <v>25528.09</v>
      </c>
      <c r="L177" s="16" t="n">
        <f aca="false">H177-J177</f>
        <v>27</v>
      </c>
      <c r="M177" s="22" t="n">
        <f aca="false">K177*L177</f>
        <v>689258.43</v>
      </c>
      <c r="N177" s="25"/>
      <c r="O177" s="25"/>
    </row>
    <row r="178" customFormat="false" ht="13.6" hidden="false" customHeight="true" outlineLevel="0" collapsed="false">
      <c r="B178" s="18" t="s">
        <v>23</v>
      </c>
      <c r="C178" s="18" t="s">
        <v>17</v>
      </c>
      <c r="D178" s="18" t="s">
        <v>436</v>
      </c>
      <c r="E178" s="18" t="s">
        <v>58</v>
      </c>
      <c r="F178" s="19" t="s">
        <v>437</v>
      </c>
      <c r="G178" s="19" t="n">
        <v>45615</v>
      </c>
      <c r="H178" s="19" t="n">
        <f aca="false">G178+30</f>
        <v>45645</v>
      </c>
      <c r="I178" s="18" t="n">
        <v>1040</v>
      </c>
      <c r="J178" s="20" t="n">
        <v>45617</v>
      </c>
      <c r="K178" s="21" t="n">
        <v>5616.18</v>
      </c>
      <c r="L178" s="16" t="n">
        <f aca="false">H178-J178</f>
        <v>28</v>
      </c>
      <c r="M178" s="22" t="n">
        <f aca="false">K178*L178</f>
        <v>157253.04</v>
      </c>
      <c r="N178" s="25"/>
      <c r="O178" s="25"/>
    </row>
    <row r="179" s="11" customFormat="true" ht="13.6" hidden="false" customHeight="true" outlineLevel="0" collapsed="false">
      <c r="B179" s="12" t="s">
        <v>438</v>
      </c>
      <c r="C179" s="12" t="s">
        <v>12</v>
      </c>
      <c r="D179" s="12" t="s">
        <v>439</v>
      </c>
      <c r="E179" s="12" t="s">
        <v>374</v>
      </c>
      <c r="F179" s="13" t="s">
        <v>440</v>
      </c>
      <c r="G179" s="13" t="n">
        <v>45616</v>
      </c>
      <c r="H179" s="13" t="n">
        <f aca="false">G179+30</f>
        <v>45646</v>
      </c>
      <c r="I179" s="12" t="n">
        <v>1041</v>
      </c>
      <c r="J179" s="14" t="n">
        <v>45618</v>
      </c>
      <c r="K179" s="15" t="n">
        <v>5725.09</v>
      </c>
      <c r="L179" s="23" t="n">
        <f aca="false">H179-J179</f>
        <v>28</v>
      </c>
      <c r="M179" s="17" t="n">
        <f aca="false">K179*L179</f>
        <v>160302.52</v>
      </c>
      <c r="N179" s="26"/>
      <c r="O179" s="26"/>
    </row>
    <row r="180" s="11" customFormat="true" ht="13.6" hidden="false" customHeight="true" outlineLevel="0" collapsed="false">
      <c r="B180" s="12" t="s">
        <v>16</v>
      </c>
      <c r="C180" s="12" t="s">
        <v>17</v>
      </c>
      <c r="D180" s="12" t="s">
        <v>439</v>
      </c>
      <c r="E180" s="12" t="s">
        <v>374</v>
      </c>
      <c r="F180" s="13" t="s">
        <v>440</v>
      </c>
      <c r="G180" s="13" t="n">
        <v>45616</v>
      </c>
      <c r="H180" s="13" t="n">
        <f aca="false">G180+30</f>
        <v>45646</v>
      </c>
      <c r="I180" s="12" t="n">
        <v>1042</v>
      </c>
      <c r="J180" s="14" t="n">
        <v>45617</v>
      </c>
      <c r="K180" s="15" t="n">
        <v>833.4</v>
      </c>
      <c r="L180" s="23" t="n">
        <f aca="false">H180-J180</f>
        <v>29</v>
      </c>
      <c r="M180" s="17" t="n">
        <f aca="false">K180*L180</f>
        <v>24168.6</v>
      </c>
      <c r="N180" s="26"/>
      <c r="O180" s="26"/>
    </row>
    <row r="181" customFormat="false" ht="13.6" hidden="false" customHeight="true" outlineLevel="0" collapsed="false">
      <c r="B181" s="18" t="s">
        <v>441</v>
      </c>
      <c r="C181" s="18" t="s">
        <v>442</v>
      </c>
      <c r="D181" s="18" t="s">
        <v>443</v>
      </c>
      <c r="E181" s="18" t="s">
        <v>162</v>
      </c>
      <c r="F181" s="19" t="s">
        <v>444</v>
      </c>
      <c r="G181" s="19" t="n">
        <v>45604</v>
      </c>
      <c r="H181" s="19" t="n">
        <f aca="false">G181+30</f>
        <v>45634</v>
      </c>
      <c r="I181" s="18" t="n">
        <v>1043</v>
      </c>
      <c r="J181" s="20" t="n">
        <v>45623</v>
      </c>
      <c r="K181" s="21" t="n">
        <v>13333.55</v>
      </c>
      <c r="L181" s="16" t="n">
        <f aca="false">H181-J181</f>
        <v>11</v>
      </c>
      <c r="M181" s="22" t="n">
        <f aca="false">K181*L181</f>
        <v>146669.05</v>
      </c>
      <c r="N181" s="25"/>
      <c r="O181" s="25"/>
    </row>
    <row r="182" customFormat="false" ht="13.6" hidden="false" customHeight="true" outlineLevel="0" collapsed="false">
      <c r="B182" s="18" t="s">
        <v>16</v>
      </c>
      <c r="C182" s="18" t="s">
        <v>17</v>
      </c>
      <c r="D182" s="18" t="s">
        <v>443</v>
      </c>
      <c r="E182" s="18" t="s">
        <v>162</v>
      </c>
      <c r="F182" s="19" t="s">
        <v>444</v>
      </c>
      <c r="G182" s="19" t="n">
        <v>45604</v>
      </c>
      <c r="H182" s="19" t="n">
        <f aca="false">G182+30</f>
        <v>45634</v>
      </c>
      <c r="I182" s="18" t="n">
        <v>1044</v>
      </c>
      <c r="J182" s="20" t="n">
        <v>45622</v>
      </c>
      <c r="K182" s="21" t="n">
        <v>2495.05</v>
      </c>
      <c r="L182" s="16" t="n">
        <f aca="false">H182-J182</f>
        <v>12</v>
      </c>
      <c r="M182" s="22" t="n">
        <f aca="false">K182*L182</f>
        <v>29940.6</v>
      </c>
      <c r="N182" s="25"/>
      <c r="O182" s="25"/>
    </row>
    <row r="183" customFormat="false" ht="13.6" hidden="false" customHeight="true" outlineLevel="0" collapsed="false">
      <c r="B183" s="18" t="s">
        <v>445</v>
      </c>
      <c r="C183" s="18" t="s">
        <v>446</v>
      </c>
      <c r="D183" s="18" t="s">
        <v>447</v>
      </c>
      <c r="E183" s="18" t="s">
        <v>448</v>
      </c>
      <c r="F183" s="19" t="s">
        <v>449</v>
      </c>
      <c r="G183" s="19" t="n">
        <v>45614</v>
      </c>
      <c r="H183" s="19" t="n">
        <f aca="false">G183+30</f>
        <v>45644</v>
      </c>
      <c r="I183" s="18" t="n">
        <v>1045</v>
      </c>
      <c r="J183" s="20" t="n">
        <v>45623</v>
      </c>
      <c r="K183" s="21" t="n">
        <v>14396</v>
      </c>
      <c r="L183" s="16" t="n">
        <f aca="false">H183-J183</f>
        <v>21</v>
      </c>
      <c r="M183" s="22" t="n">
        <f aca="false">K183*L183</f>
        <v>302316</v>
      </c>
      <c r="N183" s="25"/>
      <c r="O183" s="25"/>
    </row>
    <row r="184" customFormat="false" ht="13.6" hidden="false" customHeight="true" outlineLevel="0" collapsed="false">
      <c r="B184" s="18" t="s">
        <v>450</v>
      </c>
      <c r="C184" s="18" t="s">
        <v>451</v>
      </c>
      <c r="D184" s="18" t="s">
        <v>452</v>
      </c>
      <c r="E184" s="18" t="s">
        <v>356</v>
      </c>
      <c r="F184" s="19" t="s">
        <v>360</v>
      </c>
      <c r="G184" s="19" t="n">
        <v>45604</v>
      </c>
      <c r="H184" s="19" t="n">
        <f aca="false">G184+30</f>
        <v>45634</v>
      </c>
      <c r="I184" s="18" t="n">
        <v>1046</v>
      </c>
      <c r="J184" s="20" t="n">
        <v>45623</v>
      </c>
      <c r="K184" s="21" t="n">
        <v>29914.54</v>
      </c>
      <c r="L184" s="16" t="n">
        <f aca="false">H184-J184</f>
        <v>11</v>
      </c>
      <c r="M184" s="22" t="n">
        <f aca="false">K184*L184</f>
        <v>329059.94</v>
      </c>
      <c r="N184" s="25"/>
      <c r="O184" s="25"/>
    </row>
    <row r="185" customFormat="false" ht="13.6" hidden="false" customHeight="true" outlineLevel="0" collapsed="false">
      <c r="B185" s="18" t="s">
        <v>23</v>
      </c>
      <c r="C185" s="18" t="s">
        <v>17</v>
      </c>
      <c r="D185" s="18" t="s">
        <v>452</v>
      </c>
      <c r="E185" s="18" t="s">
        <v>356</v>
      </c>
      <c r="F185" s="19" t="s">
        <v>360</v>
      </c>
      <c r="G185" s="19" t="n">
        <v>45604</v>
      </c>
      <c r="H185" s="19" t="n">
        <f aca="false">G185+30</f>
        <v>45634</v>
      </c>
      <c r="I185" s="18" t="n">
        <v>1047</v>
      </c>
      <c r="J185" s="20" t="n">
        <v>45622</v>
      </c>
      <c r="K185" s="21" t="n">
        <v>7151.94</v>
      </c>
      <c r="L185" s="16" t="n">
        <f aca="false">H185-J185</f>
        <v>12</v>
      </c>
      <c r="M185" s="22" t="n">
        <f aca="false">K185*L185</f>
        <v>85823.28</v>
      </c>
      <c r="N185" s="25"/>
      <c r="O185" s="25"/>
    </row>
    <row r="186" customFormat="false" ht="13.6" hidden="false" customHeight="true" outlineLevel="0" collapsed="false">
      <c r="B186" s="18" t="s">
        <v>453</v>
      </c>
      <c r="C186" s="18" t="s">
        <v>113</v>
      </c>
      <c r="D186" s="18" t="s">
        <v>454</v>
      </c>
      <c r="E186" s="18" t="s">
        <v>88</v>
      </c>
      <c r="F186" s="19" t="s">
        <v>455</v>
      </c>
      <c r="G186" s="19" t="n">
        <v>45567</v>
      </c>
      <c r="H186" s="19" t="n">
        <f aca="false">G186+30</f>
        <v>45597</v>
      </c>
      <c r="I186" s="18" t="n">
        <v>1048</v>
      </c>
      <c r="J186" s="20" t="n">
        <v>45623</v>
      </c>
      <c r="K186" s="21" t="n">
        <v>3513.46</v>
      </c>
      <c r="L186" s="16" t="n">
        <f aca="false">H186-J186</f>
        <v>-26</v>
      </c>
      <c r="M186" s="22" t="n">
        <f aca="false">K186*L186</f>
        <v>-91349.96</v>
      </c>
      <c r="N186" s="25"/>
      <c r="O186" s="25"/>
    </row>
    <row r="187" customFormat="false" ht="13.6" hidden="false" customHeight="true" outlineLevel="0" collapsed="false">
      <c r="B187" s="18" t="s">
        <v>16</v>
      </c>
      <c r="C187" s="18" t="s">
        <v>17</v>
      </c>
      <c r="D187" s="18" t="s">
        <v>454</v>
      </c>
      <c r="E187" s="18" t="s">
        <v>88</v>
      </c>
      <c r="F187" s="19" t="s">
        <v>455</v>
      </c>
      <c r="G187" s="19" t="n">
        <v>45567</v>
      </c>
      <c r="H187" s="19" t="n">
        <f aca="false">G187+30</f>
        <v>45597</v>
      </c>
      <c r="I187" s="18" t="n">
        <v>1049</v>
      </c>
      <c r="J187" s="20" t="n">
        <v>45622</v>
      </c>
      <c r="K187" s="21" t="n">
        <v>657.46</v>
      </c>
      <c r="L187" s="16" t="n">
        <f aca="false">H187-J187</f>
        <v>-25</v>
      </c>
      <c r="M187" s="22" t="n">
        <f aca="false">K187*L187</f>
        <v>-16436.5</v>
      </c>
      <c r="N187" s="25"/>
      <c r="O187" s="25"/>
    </row>
    <row r="188" customFormat="false" ht="13.6" hidden="false" customHeight="true" outlineLevel="0" collapsed="false">
      <c r="B188" s="18" t="s">
        <v>456</v>
      </c>
      <c r="C188" s="18" t="s">
        <v>457</v>
      </c>
      <c r="D188" s="18" t="s">
        <v>458</v>
      </c>
      <c r="E188" s="18" t="s">
        <v>32</v>
      </c>
      <c r="F188" s="19" t="s">
        <v>459</v>
      </c>
      <c r="G188" s="19" t="n">
        <v>44168</v>
      </c>
      <c r="H188" s="19" t="n">
        <f aca="false">G188+30</f>
        <v>44198</v>
      </c>
      <c r="I188" s="18" t="n">
        <v>1050</v>
      </c>
      <c r="J188" s="20" t="n">
        <v>45623</v>
      </c>
      <c r="K188" s="21" t="n">
        <v>3278.69</v>
      </c>
      <c r="L188" s="16" t="n">
        <f aca="false">H188-J188</f>
        <v>-1425</v>
      </c>
      <c r="M188" s="22" t="n">
        <f aca="false">K188*L188</f>
        <v>-4672133.25</v>
      </c>
      <c r="N188" s="25"/>
      <c r="O188" s="25"/>
    </row>
    <row r="189" customFormat="false" ht="13.6" hidden="false" customHeight="true" outlineLevel="0" collapsed="false">
      <c r="B189" s="18" t="s">
        <v>23</v>
      </c>
      <c r="C189" s="18" t="s">
        <v>17</v>
      </c>
      <c r="D189" s="18" t="s">
        <v>458</v>
      </c>
      <c r="E189" s="18" t="s">
        <v>32</v>
      </c>
      <c r="F189" s="19" t="s">
        <v>459</v>
      </c>
      <c r="G189" s="19" t="n">
        <v>44168</v>
      </c>
      <c r="H189" s="19" t="n">
        <f aca="false">G189+30</f>
        <v>44198</v>
      </c>
      <c r="I189" s="18" t="n">
        <v>1051</v>
      </c>
      <c r="J189" s="20" t="n">
        <v>45622</v>
      </c>
      <c r="K189" s="21" t="n">
        <v>721.31</v>
      </c>
      <c r="L189" s="16" t="n">
        <f aca="false">H189-J189</f>
        <v>-1424</v>
      </c>
      <c r="M189" s="22" t="n">
        <f aca="false">K189*L189</f>
        <v>-1027145.44</v>
      </c>
      <c r="N189" s="25"/>
      <c r="O189" s="25"/>
    </row>
    <row r="190" customFormat="false" ht="13.6" hidden="false" customHeight="true" outlineLevel="0" collapsed="false">
      <c r="B190" s="18" t="s">
        <v>460</v>
      </c>
      <c r="C190" s="18" t="s">
        <v>461</v>
      </c>
      <c r="D190" s="18" t="s">
        <v>462</v>
      </c>
      <c r="E190" s="18" t="s">
        <v>115</v>
      </c>
      <c r="F190" s="19" t="s">
        <v>463</v>
      </c>
      <c r="G190" s="19" t="n">
        <v>45572</v>
      </c>
      <c r="H190" s="19" t="n">
        <f aca="false">G190+30</f>
        <v>45602</v>
      </c>
      <c r="I190" s="18" t="n">
        <v>1053</v>
      </c>
      <c r="J190" s="20" t="n">
        <v>45623</v>
      </c>
      <c r="K190" s="21" t="n">
        <v>6145.47</v>
      </c>
      <c r="L190" s="16" t="n">
        <f aca="false">H190-J190</f>
        <v>-21</v>
      </c>
      <c r="M190" s="22" t="n">
        <f aca="false">K190*L190</f>
        <v>-129054.87</v>
      </c>
      <c r="N190" s="25"/>
      <c r="O190" s="25"/>
    </row>
    <row r="191" customFormat="false" ht="13.6" hidden="false" customHeight="true" outlineLevel="0" collapsed="false">
      <c r="B191" s="18" t="s">
        <v>464</v>
      </c>
      <c r="C191" s="18" t="s">
        <v>465</v>
      </c>
      <c r="D191" s="18" t="s">
        <v>466</v>
      </c>
      <c r="E191" s="18" t="s">
        <v>115</v>
      </c>
      <c r="F191" s="19" t="s">
        <v>463</v>
      </c>
      <c r="G191" s="19" t="n">
        <v>45572</v>
      </c>
      <c r="H191" s="19" t="n">
        <f aca="false">G191+30</f>
        <v>45602</v>
      </c>
      <c r="I191" s="18" t="n">
        <v>1054</v>
      </c>
      <c r="J191" s="20" t="n">
        <v>45623</v>
      </c>
      <c r="K191" s="21" t="n">
        <v>246.36</v>
      </c>
      <c r="L191" s="16" t="n">
        <f aca="false">H191-J191</f>
        <v>-21</v>
      </c>
      <c r="M191" s="22" t="n">
        <f aca="false">K191*L191</f>
        <v>-5173.56</v>
      </c>
      <c r="N191" s="25"/>
      <c r="O191" s="25"/>
    </row>
    <row r="192" customFormat="false" ht="13.6" hidden="false" customHeight="true" outlineLevel="0" collapsed="false">
      <c r="B192" s="18" t="s">
        <v>16</v>
      </c>
      <c r="C192" s="18" t="s">
        <v>17</v>
      </c>
      <c r="D192" s="18" t="s">
        <v>466</v>
      </c>
      <c r="E192" s="18" t="s">
        <v>115</v>
      </c>
      <c r="F192" s="19" t="s">
        <v>463</v>
      </c>
      <c r="G192" s="19" t="n">
        <v>45572</v>
      </c>
      <c r="H192" s="19" t="n">
        <f aca="false">G192+30</f>
        <v>45602</v>
      </c>
      <c r="I192" s="18" t="n">
        <v>1055</v>
      </c>
      <c r="J192" s="20" t="n">
        <v>45622</v>
      </c>
      <c r="K192" s="21" t="n">
        <v>1196.08</v>
      </c>
      <c r="L192" s="16" t="n">
        <f aca="false">H192-J192</f>
        <v>-20</v>
      </c>
      <c r="M192" s="22" t="n">
        <f aca="false">K192*L192</f>
        <v>-23921.6</v>
      </c>
      <c r="N192" s="25"/>
      <c r="O192" s="25"/>
    </row>
    <row r="193" customFormat="false" ht="13.6" hidden="false" customHeight="true" outlineLevel="0" collapsed="false">
      <c r="B193" s="18" t="s">
        <v>467</v>
      </c>
      <c r="C193" s="18" t="s">
        <v>468</v>
      </c>
      <c r="D193" s="18" t="s">
        <v>469</v>
      </c>
      <c r="E193" s="18" t="s">
        <v>470</v>
      </c>
      <c r="F193" s="19" t="s">
        <v>471</v>
      </c>
      <c r="G193" s="19" t="n">
        <v>45614</v>
      </c>
      <c r="H193" s="19" t="n">
        <f aca="false">G193+30</f>
        <v>45644</v>
      </c>
      <c r="I193" s="18" t="n">
        <v>1056</v>
      </c>
      <c r="J193" s="20" t="n">
        <v>45624</v>
      </c>
      <c r="K193" s="21" t="n">
        <v>166484.86</v>
      </c>
      <c r="L193" s="16" t="n">
        <f aca="false">H193-J193</f>
        <v>20</v>
      </c>
      <c r="M193" s="22" t="n">
        <f aca="false">K193*L193</f>
        <v>3329697.2</v>
      </c>
      <c r="N193" s="25"/>
      <c r="O193" s="25"/>
    </row>
    <row r="194" customFormat="false" ht="13.6" hidden="false" customHeight="true" outlineLevel="0" collapsed="false">
      <c r="B194" s="18" t="s">
        <v>23</v>
      </c>
      <c r="C194" s="18" t="s">
        <v>17</v>
      </c>
      <c r="D194" s="18" t="s">
        <v>469</v>
      </c>
      <c r="E194" s="18" t="s">
        <v>470</v>
      </c>
      <c r="F194" s="19" t="s">
        <v>471</v>
      </c>
      <c r="G194" s="19" t="n">
        <v>45614</v>
      </c>
      <c r="H194" s="19" t="n">
        <f aca="false">G194+30</f>
        <v>45644</v>
      </c>
      <c r="I194" s="18" t="n">
        <v>1057</v>
      </c>
      <c r="J194" s="20" t="n">
        <v>45623</v>
      </c>
      <c r="K194" s="21" t="n">
        <v>36626.67</v>
      </c>
      <c r="L194" s="16" t="n">
        <f aca="false">H194-J194</f>
        <v>21</v>
      </c>
      <c r="M194" s="22" t="n">
        <f aca="false">K194*L194</f>
        <v>769160.07</v>
      </c>
      <c r="N194" s="25"/>
      <c r="O194" s="25"/>
    </row>
    <row r="195" customFormat="false" ht="13.6" hidden="false" customHeight="true" outlineLevel="0" collapsed="false">
      <c r="B195" s="18" t="s">
        <v>472</v>
      </c>
      <c r="C195" s="18" t="s">
        <v>473</v>
      </c>
      <c r="D195" s="18" t="s">
        <v>474</v>
      </c>
      <c r="E195" s="18" t="s">
        <v>475</v>
      </c>
      <c r="F195" s="19" t="s">
        <v>476</v>
      </c>
      <c r="G195" s="19" t="n">
        <v>45614</v>
      </c>
      <c r="H195" s="19" t="n">
        <f aca="false">G195+30</f>
        <v>45644</v>
      </c>
      <c r="I195" s="18" t="n">
        <v>1058</v>
      </c>
      <c r="J195" s="20" t="n">
        <v>45624</v>
      </c>
      <c r="K195" s="21" t="n">
        <v>8948.57</v>
      </c>
      <c r="L195" s="16" t="n">
        <f aca="false">H195-J195</f>
        <v>20</v>
      </c>
      <c r="M195" s="22" t="n">
        <f aca="false">K195*L195</f>
        <v>178971.4</v>
      </c>
      <c r="N195" s="25"/>
      <c r="O195" s="25"/>
    </row>
    <row r="196" customFormat="false" ht="13.6" hidden="false" customHeight="true" outlineLevel="0" collapsed="false">
      <c r="B196" s="18" t="s">
        <v>477</v>
      </c>
      <c r="C196" s="18" t="s">
        <v>478</v>
      </c>
      <c r="D196" s="18" t="s">
        <v>479</v>
      </c>
      <c r="E196" s="18" t="s">
        <v>480</v>
      </c>
      <c r="F196" s="19" t="s">
        <v>403</v>
      </c>
      <c r="G196" s="19" t="n">
        <v>45614</v>
      </c>
      <c r="H196" s="19" t="n">
        <f aca="false">G196+30</f>
        <v>45644</v>
      </c>
      <c r="I196" s="18" t="n">
        <v>1059</v>
      </c>
      <c r="J196" s="20" t="n">
        <v>45624</v>
      </c>
      <c r="K196" s="21" t="n">
        <v>130066.3</v>
      </c>
      <c r="L196" s="16" t="n">
        <f aca="false">H196-J196</f>
        <v>20</v>
      </c>
      <c r="M196" s="22" t="n">
        <f aca="false">K196*L196</f>
        <v>2601326</v>
      </c>
      <c r="N196" s="25"/>
      <c r="O196" s="25"/>
    </row>
    <row r="197" customFormat="false" ht="13.6" hidden="false" customHeight="true" outlineLevel="0" collapsed="false">
      <c r="B197" s="18" t="s">
        <v>23</v>
      </c>
      <c r="C197" s="18" t="s">
        <v>17</v>
      </c>
      <c r="D197" s="18" t="s">
        <v>479</v>
      </c>
      <c r="E197" s="18" t="s">
        <v>480</v>
      </c>
      <c r="F197" s="19" t="s">
        <v>403</v>
      </c>
      <c r="G197" s="19" t="n">
        <v>45614</v>
      </c>
      <c r="H197" s="19" t="n">
        <f aca="false">G197+30</f>
        <v>45644</v>
      </c>
      <c r="I197" s="18" t="n">
        <v>1060</v>
      </c>
      <c r="J197" s="20" t="n">
        <v>45623</v>
      </c>
      <c r="K197" s="21" t="n">
        <v>28614.59</v>
      </c>
      <c r="L197" s="16" t="n">
        <f aca="false">H197-J197</f>
        <v>21</v>
      </c>
      <c r="M197" s="22" t="n">
        <f aca="false">K197*L197</f>
        <v>600906.39</v>
      </c>
      <c r="N197" s="25"/>
      <c r="O197" s="25"/>
    </row>
    <row r="198" customFormat="false" ht="13.6" hidden="false" customHeight="true" outlineLevel="0" collapsed="false">
      <c r="B198" s="18" t="s">
        <v>481</v>
      </c>
      <c r="C198" s="18" t="s">
        <v>482</v>
      </c>
      <c r="D198" s="18" t="s">
        <v>483</v>
      </c>
      <c r="E198" s="18" t="s">
        <v>356</v>
      </c>
      <c r="F198" s="19" t="s">
        <v>403</v>
      </c>
      <c r="G198" s="19" t="n">
        <v>45614</v>
      </c>
      <c r="H198" s="19" t="n">
        <f aca="false">G198+30</f>
        <v>45644</v>
      </c>
      <c r="I198" s="18" t="n">
        <v>1061</v>
      </c>
      <c r="J198" s="20" t="n">
        <v>45624</v>
      </c>
      <c r="K198" s="21" t="n">
        <v>29513.92</v>
      </c>
      <c r="L198" s="16" t="n">
        <f aca="false">H198-J198</f>
        <v>20</v>
      </c>
      <c r="M198" s="22" t="n">
        <f aca="false">K198*L198</f>
        <v>590278.4</v>
      </c>
      <c r="N198" s="25"/>
      <c r="O198" s="25"/>
    </row>
    <row r="199" customFormat="false" ht="13.6" hidden="false" customHeight="true" outlineLevel="0" collapsed="false">
      <c r="B199" s="18" t="s">
        <v>16</v>
      </c>
      <c r="C199" s="18" t="s">
        <v>17</v>
      </c>
      <c r="D199" s="18" t="s">
        <v>483</v>
      </c>
      <c r="E199" s="18" t="s">
        <v>356</v>
      </c>
      <c r="F199" s="19" t="s">
        <v>403</v>
      </c>
      <c r="G199" s="19" t="n">
        <v>45614</v>
      </c>
      <c r="H199" s="19" t="n">
        <f aca="false">G199+30</f>
        <v>45644</v>
      </c>
      <c r="I199" s="18" t="n">
        <v>1062</v>
      </c>
      <c r="J199" s="20" t="n">
        <v>45623</v>
      </c>
      <c r="K199" s="21" t="n">
        <v>5522.82</v>
      </c>
      <c r="L199" s="16" t="n">
        <f aca="false">H199-J199</f>
        <v>21</v>
      </c>
      <c r="M199" s="22" t="n">
        <f aca="false">K199*L199</f>
        <v>115979.22</v>
      </c>
      <c r="N199" s="25"/>
      <c r="O199" s="25"/>
    </row>
    <row r="200" customFormat="false" ht="13.6" hidden="false" customHeight="true" outlineLevel="0" collapsed="false">
      <c r="B200" s="18" t="s">
        <v>484</v>
      </c>
      <c r="C200" s="18" t="s">
        <v>485</v>
      </c>
      <c r="D200" s="18" t="s">
        <v>486</v>
      </c>
      <c r="E200" s="18" t="s">
        <v>487</v>
      </c>
      <c r="F200" s="19" t="s">
        <v>488</v>
      </c>
      <c r="G200" s="19" t="n">
        <v>45615</v>
      </c>
      <c r="H200" s="19" t="n">
        <f aca="false">G200+30</f>
        <v>45645</v>
      </c>
      <c r="I200" s="18" t="n">
        <v>1063</v>
      </c>
      <c r="J200" s="20" t="n">
        <v>45624</v>
      </c>
      <c r="K200" s="21" t="n">
        <v>47448.19</v>
      </c>
      <c r="L200" s="16" t="n">
        <f aca="false">H200-J200</f>
        <v>21</v>
      </c>
      <c r="M200" s="22" t="n">
        <f aca="false">K200*L200</f>
        <v>996411.99</v>
      </c>
      <c r="N200" s="25"/>
      <c r="O200" s="25"/>
    </row>
    <row r="201" customFormat="false" ht="13.6" hidden="false" customHeight="true" outlineLevel="0" collapsed="false">
      <c r="B201" s="18" t="s">
        <v>23</v>
      </c>
      <c r="C201" s="18" t="s">
        <v>17</v>
      </c>
      <c r="D201" s="18" t="s">
        <v>486</v>
      </c>
      <c r="E201" s="18" t="s">
        <v>487</v>
      </c>
      <c r="F201" s="19" t="s">
        <v>488</v>
      </c>
      <c r="G201" s="19" t="n">
        <v>45615</v>
      </c>
      <c r="H201" s="19" t="n">
        <f aca="false">G201+30</f>
        <v>45645</v>
      </c>
      <c r="I201" s="18" t="n">
        <v>1064</v>
      </c>
      <c r="J201" s="20" t="n">
        <v>45623</v>
      </c>
      <c r="K201" s="21" t="n">
        <v>10438.6</v>
      </c>
      <c r="L201" s="16" t="n">
        <f aca="false">H201-J201</f>
        <v>22</v>
      </c>
      <c r="M201" s="22" t="n">
        <f aca="false">K201*L201</f>
        <v>229649.2</v>
      </c>
      <c r="N201" s="25"/>
      <c r="O201" s="25"/>
    </row>
    <row r="202" customFormat="false" ht="13.6" hidden="false" customHeight="true" outlineLevel="0" collapsed="false">
      <c r="B202" s="18" t="s">
        <v>489</v>
      </c>
      <c r="C202" s="18" t="s">
        <v>490</v>
      </c>
      <c r="D202" s="18" t="s">
        <v>491</v>
      </c>
      <c r="E202" s="18" t="s">
        <v>356</v>
      </c>
      <c r="F202" s="19" t="s">
        <v>492</v>
      </c>
      <c r="G202" s="19" t="n">
        <v>45475</v>
      </c>
      <c r="H202" s="19" t="n">
        <f aca="false">G202+30</f>
        <v>45505</v>
      </c>
      <c r="I202" s="18" t="n">
        <v>1066</v>
      </c>
      <c r="J202" s="20" t="n">
        <v>45625</v>
      </c>
      <c r="K202" s="21" t="n">
        <v>181757</v>
      </c>
      <c r="L202" s="16" t="n">
        <f aca="false">H202-J202</f>
        <v>-120</v>
      </c>
      <c r="M202" s="22" t="n">
        <f aca="false">K202*L202</f>
        <v>-21810840</v>
      </c>
      <c r="N202" s="25"/>
      <c r="O202" s="25"/>
    </row>
    <row r="203" customFormat="false" ht="13.6" hidden="false" customHeight="true" outlineLevel="0" collapsed="false">
      <c r="B203" s="18" t="s">
        <v>23</v>
      </c>
      <c r="C203" s="18" t="s">
        <v>17</v>
      </c>
      <c r="D203" s="18" t="s">
        <v>491</v>
      </c>
      <c r="E203" s="18" t="s">
        <v>356</v>
      </c>
      <c r="F203" s="19" t="s">
        <v>492</v>
      </c>
      <c r="G203" s="19" t="n">
        <v>45475</v>
      </c>
      <c r="H203" s="19" t="n">
        <f aca="false">G203+30</f>
        <v>45505</v>
      </c>
      <c r="I203" s="18" t="n">
        <v>1067</v>
      </c>
      <c r="J203" s="20" t="n">
        <v>45624</v>
      </c>
      <c r="K203" s="21" t="n">
        <v>39986.54</v>
      </c>
      <c r="L203" s="16" t="n">
        <f aca="false">H203-J203</f>
        <v>-119</v>
      </c>
      <c r="M203" s="22" t="n">
        <f aca="false">K203*L203</f>
        <v>-4758398.26</v>
      </c>
      <c r="N203" s="25"/>
      <c r="O203" s="25"/>
    </row>
    <row r="204" customFormat="false" ht="13.6" hidden="false" customHeight="true" outlineLevel="0" collapsed="false">
      <c r="B204" s="18" t="s">
        <v>493</v>
      </c>
      <c r="C204" s="18" t="s">
        <v>494</v>
      </c>
      <c r="D204" s="18" t="s">
        <v>495</v>
      </c>
      <c r="E204" s="18" t="s">
        <v>193</v>
      </c>
      <c r="F204" s="19" t="s">
        <v>496</v>
      </c>
      <c r="G204" s="19" t="n">
        <v>45614</v>
      </c>
      <c r="H204" s="19" t="n">
        <f aca="false">G204+30</f>
        <v>45644</v>
      </c>
      <c r="I204" s="18" t="n">
        <v>1068</v>
      </c>
      <c r="J204" s="20" t="n">
        <v>45625</v>
      </c>
      <c r="K204" s="21" t="n">
        <v>3399.4</v>
      </c>
      <c r="L204" s="16" t="n">
        <f aca="false">H204-J204</f>
        <v>19</v>
      </c>
      <c r="M204" s="22" t="n">
        <f aca="false">K204*L204</f>
        <v>64588.6</v>
      </c>
      <c r="N204" s="25"/>
      <c r="O204" s="25"/>
    </row>
    <row r="205" customFormat="false" ht="13.6" hidden="false" customHeight="true" outlineLevel="0" collapsed="false">
      <c r="B205" s="18" t="s">
        <v>493</v>
      </c>
      <c r="C205" s="18" t="s">
        <v>494</v>
      </c>
      <c r="D205" s="18" t="s">
        <v>495</v>
      </c>
      <c r="E205" s="18" t="s">
        <v>193</v>
      </c>
      <c r="F205" s="19" t="s">
        <v>496</v>
      </c>
      <c r="G205" s="19" t="n">
        <v>45614</v>
      </c>
      <c r="H205" s="19" t="n">
        <f aca="false">G205+30</f>
        <v>45644</v>
      </c>
      <c r="I205" s="18" t="n">
        <v>1068</v>
      </c>
      <c r="J205" s="20" t="n">
        <v>45625</v>
      </c>
      <c r="K205" s="21" t="n">
        <v>29893.54</v>
      </c>
      <c r="L205" s="16" t="n">
        <f aca="false">H205-J205</f>
        <v>19</v>
      </c>
      <c r="M205" s="22" t="n">
        <f aca="false">K205*L205</f>
        <v>567977.26</v>
      </c>
      <c r="N205" s="25"/>
      <c r="O205" s="25"/>
    </row>
    <row r="206" customFormat="false" ht="13.6" hidden="false" customHeight="true" outlineLevel="0" collapsed="false">
      <c r="B206" s="18" t="s">
        <v>23</v>
      </c>
      <c r="C206" s="18" t="s">
        <v>17</v>
      </c>
      <c r="D206" s="18" t="s">
        <v>495</v>
      </c>
      <c r="E206" s="18" t="s">
        <v>193</v>
      </c>
      <c r="F206" s="19" t="s">
        <v>496</v>
      </c>
      <c r="G206" s="19" t="n">
        <v>45614</v>
      </c>
      <c r="H206" s="19" t="n">
        <f aca="false">G206+30</f>
        <v>45644</v>
      </c>
      <c r="I206" s="18" t="n">
        <v>1069</v>
      </c>
      <c r="J206" s="20" t="n">
        <v>45624</v>
      </c>
      <c r="K206" s="21" t="n">
        <v>7324.45</v>
      </c>
      <c r="L206" s="16" t="n">
        <f aca="false">H206-J206</f>
        <v>20</v>
      </c>
      <c r="M206" s="22" t="n">
        <f aca="false">K206*L206</f>
        <v>146489</v>
      </c>
      <c r="N206" s="25"/>
      <c r="O206" s="25"/>
    </row>
    <row r="207" customFormat="false" ht="13.6" hidden="false" customHeight="true" outlineLevel="0" collapsed="false">
      <c r="B207" s="18" t="s">
        <v>497</v>
      </c>
      <c r="C207" s="18" t="s">
        <v>498</v>
      </c>
      <c r="D207" s="18" t="s">
        <v>499</v>
      </c>
      <c r="E207" s="18" t="s">
        <v>119</v>
      </c>
      <c r="F207" s="19" t="s">
        <v>332</v>
      </c>
      <c r="G207" s="19" t="n">
        <v>45602</v>
      </c>
      <c r="H207" s="19" t="n">
        <f aca="false">G207+30</f>
        <v>45632</v>
      </c>
      <c r="I207" s="18" t="n">
        <v>1070</v>
      </c>
      <c r="J207" s="20" t="n">
        <v>45625</v>
      </c>
      <c r="K207" s="21" t="n">
        <v>15885.24</v>
      </c>
      <c r="L207" s="16" t="n">
        <f aca="false">H207-J207</f>
        <v>7</v>
      </c>
      <c r="M207" s="22" t="n">
        <f aca="false">K207*L207</f>
        <v>111196.68</v>
      </c>
      <c r="N207" s="25"/>
      <c r="O207" s="25"/>
    </row>
    <row r="208" customFormat="false" ht="13.6" hidden="false" customHeight="true" outlineLevel="0" collapsed="false">
      <c r="B208" s="18" t="s">
        <v>23</v>
      </c>
      <c r="C208" s="18" t="s">
        <v>17</v>
      </c>
      <c r="D208" s="18" t="s">
        <v>499</v>
      </c>
      <c r="E208" s="18" t="s">
        <v>119</v>
      </c>
      <c r="F208" s="19" t="s">
        <v>332</v>
      </c>
      <c r="G208" s="19" t="n">
        <v>45602</v>
      </c>
      <c r="H208" s="19" t="n">
        <f aca="false">G208+30</f>
        <v>45632</v>
      </c>
      <c r="I208" s="18" t="n">
        <v>1071</v>
      </c>
      <c r="J208" s="20" t="n">
        <v>45624</v>
      </c>
      <c r="K208" s="21" t="n">
        <v>3494.76</v>
      </c>
      <c r="L208" s="16" t="n">
        <f aca="false">H208-J208</f>
        <v>8</v>
      </c>
      <c r="M208" s="22" t="n">
        <f aca="false">K208*L208</f>
        <v>27958.08</v>
      </c>
      <c r="N208" s="25"/>
      <c r="O208" s="25"/>
    </row>
    <row r="209" customFormat="false" ht="13.6" hidden="false" customHeight="true" outlineLevel="0" collapsed="false">
      <c r="B209" s="18" t="s">
        <v>500</v>
      </c>
      <c r="C209" s="18" t="s">
        <v>501</v>
      </c>
      <c r="D209" s="18" t="s">
        <v>502</v>
      </c>
      <c r="E209" s="18" t="s">
        <v>102</v>
      </c>
      <c r="F209" s="19" t="s">
        <v>503</v>
      </c>
      <c r="G209" s="19" t="n">
        <v>45600</v>
      </c>
      <c r="H209" s="19" t="n">
        <f aca="false">G209+30</f>
        <v>45630</v>
      </c>
      <c r="I209" s="18" t="n">
        <v>1072</v>
      </c>
      <c r="J209" s="20" t="n">
        <v>45628</v>
      </c>
      <c r="K209" s="21" t="n">
        <v>32064</v>
      </c>
      <c r="L209" s="16" t="n">
        <f aca="false">H209-J209</f>
        <v>2</v>
      </c>
      <c r="M209" s="22" t="n">
        <f aca="false">K209*L209</f>
        <v>64128</v>
      </c>
      <c r="N209" s="25"/>
      <c r="O209" s="25"/>
    </row>
    <row r="210" customFormat="false" ht="13.6" hidden="false" customHeight="true" outlineLevel="0" collapsed="false">
      <c r="B210" s="18" t="s">
        <v>16</v>
      </c>
      <c r="C210" s="18" t="s">
        <v>17</v>
      </c>
      <c r="D210" s="18" t="s">
        <v>502</v>
      </c>
      <c r="E210" s="18" t="s">
        <v>102</v>
      </c>
      <c r="F210" s="19" t="s">
        <v>503</v>
      </c>
      <c r="G210" s="19" t="n">
        <v>45600</v>
      </c>
      <c r="H210" s="19" t="n">
        <f aca="false">G210+30</f>
        <v>45630</v>
      </c>
      <c r="I210" s="18" t="n">
        <v>1073</v>
      </c>
      <c r="J210" s="20" t="n">
        <v>45625</v>
      </c>
      <c r="K210" s="21" t="n">
        <v>6000</v>
      </c>
      <c r="L210" s="16" t="n">
        <f aca="false">H210-J210</f>
        <v>5</v>
      </c>
      <c r="M210" s="22" t="n">
        <f aca="false">K210*L210</f>
        <v>30000</v>
      </c>
      <c r="N210" s="25"/>
      <c r="O210" s="25"/>
    </row>
    <row r="211" customFormat="false" ht="13.6" hidden="false" customHeight="true" outlineLevel="0" collapsed="false">
      <c r="B211" s="18" t="s">
        <v>504</v>
      </c>
      <c r="C211" s="18" t="s">
        <v>505</v>
      </c>
      <c r="D211" s="18" t="s">
        <v>506</v>
      </c>
      <c r="E211" s="18" t="s">
        <v>507</v>
      </c>
      <c r="F211" s="19" t="s">
        <v>437</v>
      </c>
      <c r="G211" s="19" t="n">
        <v>45615</v>
      </c>
      <c r="H211" s="19" t="n">
        <f aca="false">G211+30</f>
        <v>45645</v>
      </c>
      <c r="I211" s="18" t="n">
        <v>1076</v>
      </c>
      <c r="J211" s="20" t="n">
        <v>45628</v>
      </c>
      <c r="K211" s="21" t="n">
        <v>19616.72</v>
      </c>
      <c r="L211" s="16" t="n">
        <f aca="false">H211-J211</f>
        <v>17</v>
      </c>
      <c r="M211" s="22" t="n">
        <f aca="false">K211*L211</f>
        <v>333484.24</v>
      </c>
      <c r="N211" s="25"/>
      <c r="O211" s="25"/>
    </row>
    <row r="212" customFormat="false" ht="13.6" hidden="false" customHeight="true" outlineLevel="0" collapsed="false">
      <c r="B212" s="18" t="s">
        <v>23</v>
      </c>
      <c r="C212" s="18" t="s">
        <v>17</v>
      </c>
      <c r="D212" s="18" t="s">
        <v>506</v>
      </c>
      <c r="E212" s="18" t="s">
        <v>507</v>
      </c>
      <c r="F212" s="19" t="s">
        <v>437</v>
      </c>
      <c r="G212" s="19" t="n">
        <v>45615</v>
      </c>
      <c r="H212" s="19" t="n">
        <f aca="false">G212+30</f>
        <v>45645</v>
      </c>
      <c r="I212" s="18" t="n">
        <v>1077</v>
      </c>
      <c r="J212" s="20" t="n">
        <v>45625</v>
      </c>
      <c r="K212" s="21" t="n">
        <v>4315.68</v>
      </c>
      <c r="L212" s="16" t="n">
        <f aca="false">H212-J212</f>
        <v>20</v>
      </c>
      <c r="M212" s="22" t="n">
        <f aca="false">K212*L212</f>
        <v>86313.6</v>
      </c>
      <c r="N212" s="25"/>
      <c r="O212" s="25"/>
    </row>
    <row r="213" customFormat="false" ht="13.6" hidden="false" customHeight="true" outlineLevel="0" collapsed="false">
      <c r="B213" s="18" t="s">
        <v>508</v>
      </c>
      <c r="C213" s="18" t="s">
        <v>509</v>
      </c>
      <c r="D213" s="18" t="s">
        <v>510</v>
      </c>
      <c r="E213" s="18" t="s">
        <v>27</v>
      </c>
      <c r="F213" s="19" t="s">
        <v>511</v>
      </c>
      <c r="G213" s="19" t="n">
        <v>45611</v>
      </c>
      <c r="H213" s="19" t="n">
        <f aca="false">G213+30</f>
        <v>45641</v>
      </c>
      <c r="I213" s="18" t="n">
        <v>1078</v>
      </c>
      <c r="J213" s="20" t="n">
        <v>45628</v>
      </c>
      <c r="K213" s="21" t="n">
        <v>5260.63</v>
      </c>
      <c r="L213" s="16" t="n">
        <f aca="false">H213-J213</f>
        <v>13</v>
      </c>
      <c r="M213" s="22" t="n">
        <f aca="false">K213*L213</f>
        <v>68388.19</v>
      </c>
      <c r="N213" s="25"/>
      <c r="O213" s="25"/>
    </row>
    <row r="214" s="25" customFormat="true" ht="13.6" hidden="false" customHeight="true" outlineLevel="0" collapsed="false">
      <c r="A214" s="1"/>
      <c r="B214" s="18" t="s">
        <v>16</v>
      </c>
      <c r="C214" s="18" t="s">
        <v>17</v>
      </c>
      <c r="D214" s="18" t="s">
        <v>510</v>
      </c>
      <c r="E214" s="18" t="s">
        <v>27</v>
      </c>
      <c r="F214" s="19" t="s">
        <v>511</v>
      </c>
      <c r="G214" s="19" t="n">
        <v>45611</v>
      </c>
      <c r="H214" s="19" t="n">
        <f aca="false">G214+30</f>
        <v>45641</v>
      </c>
      <c r="I214" s="18" t="n">
        <v>1079</v>
      </c>
      <c r="J214" s="20" t="n">
        <v>45625</v>
      </c>
      <c r="K214" s="21" t="n">
        <v>984.4</v>
      </c>
      <c r="L214" s="16" t="n">
        <f aca="false">H214-J214</f>
        <v>16</v>
      </c>
      <c r="M214" s="22" t="n">
        <f aca="false">K214*L214</f>
        <v>15750.4</v>
      </c>
    </row>
    <row r="215" s="25" customFormat="true" ht="13.6" hidden="false" customHeight="true" outlineLevel="0" collapsed="false">
      <c r="A215" s="1"/>
      <c r="B215" s="18" t="s">
        <v>512</v>
      </c>
      <c r="C215" s="18" t="s">
        <v>513</v>
      </c>
      <c r="D215" s="18" t="s">
        <v>514</v>
      </c>
      <c r="E215" s="18" t="s">
        <v>475</v>
      </c>
      <c r="F215" s="19" t="s">
        <v>433</v>
      </c>
      <c r="G215" s="19" t="n">
        <v>45614</v>
      </c>
      <c r="H215" s="19" t="n">
        <f aca="false">G215+30</f>
        <v>45644</v>
      </c>
      <c r="I215" s="18" t="n">
        <v>1080</v>
      </c>
      <c r="J215" s="20" t="n">
        <v>45630</v>
      </c>
      <c r="K215" s="21" t="n">
        <v>240600</v>
      </c>
      <c r="L215" s="16" t="n">
        <f aca="false">H215-J215</f>
        <v>14</v>
      </c>
      <c r="M215" s="22" t="n">
        <f aca="false">K215*L215</f>
        <v>3368400</v>
      </c>
    </row>
    <row r="216" s="25" customFormat="true" ht="13.6" hidden="false" customHeight="true" outlineLevel="0" collapsed="false">
      <c r="A216" s="1"/>
      <c r="B216" s="18" t="s">
        <v>23</v>
      </c>
      <c r="C216" s="18" t="s">
        <v>17</v>
      </c>
      <c r="D216" s="18" t="s">
        <v>514</v>
      </c>
      <c r="E216" s="18" t="s">
        <v>475</v>
      </c>
      <c r="F216" s="19" t="s">
        <v>433</v>
      </c>
      <c r="G216" s="19" t="n">
        <v>45614</v>
      </c>
      <c r="H216" s="19" t="n">
        <f aca="false">G216+30</f>
        <v>45644</v>
      </c>
      <c r="I216" s="18" t="n">
        <v>1081</v>
      </c>
      <c r="J216" s="20" t="n">
        <v>45629</v>
      </c>
      <c r="K216" s="21" t="n">
        <v>52932</v>
      </c>
      <c r="L216" s="16" t="n">
        <f aca="false">H216-J216</f>
        <v>15</v>
      </c>
      <c r="M216" s="22" t="n">
        <f aca="false">K216*L216</f>
        <v>793980</v>
      </c>
    </row>
    <row r="217" s="25" customFormat="true" ht="13.6" hidden="false" customHeight="true" outlineLevel="0" collapsed="false">
      <c r="A217" s="1"/>
      <c r="B217" s="18" t="s">
        <v>515</v>
      </c>
      <c r="C217" s="18" t="s">
        <v>516</v>
      </c>
      <c r="D217" s="18" t="s">
        <v>517</v>
      </c>
      <c r="E217" s="18" t="s">
        <v>331</v>
      </c>
      <c r="F217" s="19" t="s">
        <v>158</v>
      </c>
      <c r="G217" s="19" t="n">
        <v>45579</v>
      </c>
      <c r="H217" s="19" t="n">
        <f aca="false">G217+30</f>
        <v>45609</v>
      </c>
      <c r="I217" s="18" t="n">
        <v>1082</v>
      </c>
      <c r="J217" s="20" t="n">
        <v>45630</v>
      </c>
      <c r="K217" s="21" t="n">
        <v>54870.87</v>
      </c>
      <c r="L217" s="16" t="n">
        <f aca="false">H217-J217</f>
        <v>-21</v>
      </c>
      <c r="M217" s="22" t="n">
        <f aca="false">K217*L217</f>
        <v>-1152288.27</v>
      </c>
    </row>
    <row r="218" s="25" customFormat="true" ht="13.6" hidden="false" customHeight="true" outlineLevel="0" collapsed="false">
      <c r="A218" s="1"/>
      <c r="B218" s="18" t="s">
        <v>23</v>
      </c>
      <c r="C218" s="18" t="s">
        <v>17</v>
      </c>
      <c r="D218" s="18" t="s">
        <v>517</v>
      </c>
      <c r="E218" s="18" t="s">
        <v>331</v>
      </c>
      <c r="F218" s="19" t="s">
        <v>158</v>
      </c>
      <c r="G218" s="19" t="n">
        <v>45579</v>
      </c>
      <c r="H218" s="19" t="n">
        <f aca="false">G218+30</f>
        <v>45609</v>
      </c>
      <c r="I218" s="18" t="n">
        <v>1083</v>
      </c>
      <c r="J218" s="20" t="n">
        <v>45629</v>
      </c>
      <c r="K218" s="21" t="n">
        <v>12071.59</v>
      </c>
      <c r="L218" s="16" t="n">
        <f aca="false">H218-J218</f>
        <v>-20</v>
      </c>
      <c r="M218" s="22" t="n">
        <f aca="false">K218*L218</f>
        <v>-241431.8</v>
      </c>
    </row>
    <row r="219" s="25" customFormat="true" ht="13.6" hidden="false" customHeight="true" outlineLevel="0" collapsed="false">
      <c r="A219" s="1"/>
      <c r="B219" s="18" t="s">
        <v>518</v>
      </c>
      <c r="C219" s="18" t="s">
        <v>19</v>
      </c>
      <c r="D219" s="18" t="s">
        <v>519</v>
      </c>
      <c r="E219" s="18" t="s">
        <v>520</v>
      </c>
      <c r="F219" s="19" t="s">
        <v>22</v>
      </c>
      <c r="G219" s="19" t="n">
        <v>45495</v>
      </c>
      <c r="H219" s="19" t="n">
        <f aca="false">G219+30</f>
        <v>45525</v>
      </c>
      <c r="I219" s="18" t="n">
        <v>1084</v>
      </c>
      <c r="J219" s="20" t="n">
        <v>45630</v>
      </c>
      <c r="K219" s="21" t="n">
        <v>7817.89</v>
      </c>
      <c r="L219" s="16" t="n">
        <f aca="false">H219-J219</f>
        <v>-105</v>
      </c>
      <c r="M219" s="22" t="n">
        <f aca="false">K219*L219</f>
        <v>-820878.45</v>
      </c>
    </row>
    <row r="220" s="25" customFormat="true" ht="13.6" hidden="false" customHeight="true" outlineLevel="0" collapsed="false">
      <c r="A220" s="1"/>
      <c r="B220" s="18" t="s">
        <v>23</v>
      </c>
      <c r="C220" s="18" t="s">
        <v>17</v>
      </c>
      <c r="D220" s="18" t="s">
        <v>519</v>
      </c>
      <c r="E220" s="18" t="s">
        <v>520</v>
      </c>
      <c r="F220" s="19" t="s">
        <v>22</v>
      </c>
      <c r="G220" s="19" t="n">
        <v>45495</v>
      </c>
      <c r="H220" s="19" t="n">
        <f aca="false">G220+30</f>
        <v>45525</v>
      </c>
      <c r="I220" s="18" t="n">
        <v>1085</v>
      </c>
      <c r="J220" s="20" t="n">
        <v>45629</v>
      </c>
      <c r="K220" s="21" t="n">
        <v>1719.94</v>
      </c>
      <c r="L220" s="16" t="n">
        <f aca="false">H220-J220</f>
        <v>-104</v>
      </c>
      <c r="M220" s="22" t="n">
        <f aca="false">K220*L220</f>
        <v>-178873.76</v>
      </c>
    </row>
    <row r="221" s="25" customFormat="true" ht="13.6" hidden="false" customHeight="true" outlineLevel="0" collapsed="false">
      <c r="A221" s="1"/>
      <c r="B221" s="18" t="s">
        <v>521</v>
      </c>
      <c r="C221" s="18" t="s">
        <v>522</v>
      </c>
      <c r="D221" s="18" t="s">
        <v>523</v>
      </c>
      <c r="E221" s="18" t="s">
        <v>115</v>
      </c>
      <c r="F221" s="19" t="s">
        <v>524</v>
      </c>
      <c r="G221" s="19" t="n">
        <v>45477</v>
      </c>
      <c r="H221" s="19" t="n">
        <f aca="false">G221+30</f>
        <v>45507</v>
      </c>
      <c r="I221" s="18" t="n">
        <v>1086</v>
      </c>
      <c r="J221" s="20" t="n">
        <v>45630</v>
      </c>
      <c r="K221" s="21" t="n">
        <v>3839.87</v>
      </c>
      <c r="L221" s="16" t="n">
        <f aca="false">H221-J221</f>
        <v>-123</v>
      </c>
      <c r="M221" s="22" t="n">
        <f aca="false">K221*L221</f>
        <v>-472304.01</v>
      </c>
    </row>
    <row r="222" s="25" customFormat="true" ht="13.6" hidden="false" customHeight="true" outlineLevel="0" collapsed="false">
      <c r="A222" s="1"/>
      <c r="B222" s="18" t="s">
        <v>525</v>
      </c>
      <c r="C222" s="18" t="s">
        <v>526</v>
      </c>
      <c r="D222" s="18" t="s">
        <v>527</v>
      </c>
      <c r="E222" s="18" t="s">
        <v>115</v>
      </c>
      <c r="F222" s="19" t="s">
        <v>524</v>
      </c>
      <c r="G222" s="19" t="n">
        <v>45482</v>
      </c>
      <c r="H222" s="19" t="n">
        <f aca="false">G222+30</f>
        <v>45512</v>
      </c>
      <c r="I222" s="18" t="n">
        <v>1087</v>
      </c>
      <c r="J222" s="20" t="n">
        <v>45630</v>
      </c>
      <c r="K222" s="21" t="n">
        <v>3592</v>
      </c>
      <c r="L222" s="16" t="n">
        <f aca="false">H222-J222</f>
        <v>-118</v>
      </c>
      <c r="M222" s="22" t="n">
        <f aca="false">K222*L222</f>
        <v>-423856</v>
      </c>
    </row>
    <row r="223" s="25" customFormat="true" ht="13.6" hidden="false" customHeight="true" outlineLevel="0" collapsed="false">
      <c r="A223" s="1"/>
      <c r="B223" s="18" t="s">
        <v>528</v>
      </c>
      <c r="C223" s="18" t="s">
        <v>35</v>
      </c>
      <c r="D223" s="18" t="s">
        <v>529</v>
      </c>
      <c r="E223" s="18" t="s">
        <v>52</v>
      </c>
      <c r="F223" s="19" t="s">
        <v>530</v>
      </c>
      <c r="G223" s="19" t="n">
        <v>45488</v>
      </c>
      <c r="H223" s="19" t="n">
        <f aca="false">G223+30</f>
        <v>45518</v>
      </c>
      <c r="I223" s="18" t="n">
        <v>1088</v>
      </c>
      <c r="J223" s="20" t="n">
        <v>45630</v>
      </c>
      <c r="K223" s="21" t="n">
        <v>3040.04</v>
      </c>
      <c r="L223" s="16" t="n">
        <f aca="false">H223-J223</f>
        <v>-112</v>
      </c>
      <c r="M223" s="22" t="n">
        <f aca="false">K223*L223</f>
        <v>-340484.48</v>
      </c>
    </row>
    <row r="224" s="25" customFormat="true" ht="13.6" hidden="false" customHeight="true" outlineLevel="0" collapsed="false">
      <c r="A224" s="1"/>
      <c r="B224" s="18" t="s">
        <v>16</v>
      </c>
      <c r="C224" s="18" t="s">
        <v>17</v>
      </c>
      <c r="D224" s="18" t="s">
        <v>529</v>
      </c>
      <c r="E224" s="18" t="s">
        <v>52</v>
      </c>
      <c r="F224" s="19" t="s">
        <v>530</v>
      </c>
      <c r="G224" s="19" t="n">
        <v>45488</v>
      </c>
      <c r="H224" s="19" t="n">
        <f aca="false">G224+30</f>
        <v>45518</v>
      </c>
      <c r="I224" s="18" t="n">
        <v>1089</v>
      </c>
      <c r="J224" s="20" t="n">
        <v>45629</v>
      </c>
      <c r="K224" s="21" t="n">
        <v>568.87</v>
      </c>
      <c r="L224" s="16" t="n">
        <f aca="false">H224-J224</f>
        <v>-111</v>
      </c>
      <c r="M224" s="22" t="n">
        <f aca="false">K224*L224</f>
        <v>-63144.57</v>
      </c>
    </row>
    <row r="225" s="25" customFormat="true" ht="13.6" hidden="false" customHeight="true" outlineLevel="0" collapsed="false">
      <c r="A225" s="1"/>
      <c r="B225" s="18" t="s">
        <v>531</v>
      </c>
      <c r="C225" s="18" t="s">
        <v>25</v>
      </c>
      <c r="D225" s="18" t="s">
        <v>532</v>
      </c>
      <c r="E225" s="18" t="s">
        <v>32</v>
      </c>
      <c r="F225" s="19" t="s">
        <v>28</v>
      </c>
      <c r="G225" s="19" t="n">
        <v>45517</v>
      </c>
      <c r="H225" s="19" t="n">
        <f aca="false">G225+30</f>
        <v>45547</v>
      </c>
      <c r="I225" s="18" t="n">
        <v>1090</v>
      </c>
      <c r="J225" s="20" t="n">
        <v>45630</v>
      </c>
      <c r="K225" s="21" t="n">
        <v>2958.12</v>
      </c>
      <c r="L225" s="16" t="n">
        <f aca="false">H225-J225</f>
        <v>-83</v>
      </c>
      <c r="M225" s="22" t="n">
        <f aca="false">K225*L225</f>
        <v>-245523.96</v>
      </c>
    </row>
    <row r="226" s="25" customFormat="true" ht="13.6" hidden="false" customHeight="true" outlineLevel="0" collapsed="false">
      <c r="A226" s="1"/>
      <c r="B226" s="18" t="s">
        <v>533</v>
      </c>
      <c r="C226" s="18" t="s">
        <v>534</v>
      </c>
      <c r="D226" s="18" t="s">
        <v>535</v>
      </c>
      <c r="E226" s="18" t="s">
        <v>536</v>
      </c>
      <c r="F226" s="19" t="s">
        <v>476</v>
      </c>
      <c r="G226" s="19" t="n">
        <v>45614</v>
      </c>
      <c r="H226" s="19" t="n">
        <f aca="false">G226+30</f>
        <v>45644</v>
      </c>
      <c r="I226" s="18" t="n">
        <v>1091</v>
      </c>
      <c r="J226" s="20" t="n">
        <v>45630</v>
      </c>
      <c r="K226" s="21" t="n">
        <v>34545.61</v>
      </c>
      <c r="L226" s="16" t="n">
        <f aca="false">H226-J226</f>
        <v>14</v>
      </c>
      <c r="M226" s="22" t="n">
        <f aca="false">K226*L226</f>
        <v>483638.54</v>
      </c>
    </row>
    <row r="227" s="25" customFormat="true" ht="13.6" hidden="false" customHeight="true" outlineLevel="0" collapsed="false">
      <c r="A227" s="1"/>
      <c r="B227" s="18" t="s">
        <v>23</v>
      </c>
      <c r="C227" s="18" t="s">
        <v>17</v>
      </c>
      <c r="D227" s="18" t="s">
        <v>535</v>
      </c>
      <c r="E227" s="18" t="s">
        <v>536</v>
      </c>
      <c r="F227" s="19" t="s">
        <v>476</v>
      </c>
      <c r="G227" s="19" t="n">
        <v>45614</v>
      </c>
      <c r="H227" s="19" t="n">
        <f aca="false">G227+30</f>
        <v>45644</v>
      </c>
      <c r="I227" s="18" t="n">
        <v>1092</v>
      </c>
      <c r="J227" s="20" t="n">
        <v>45629</v>
      </c>
      <c r="K227" s="21" t="n">
        <v>7600.03</v>
      </c>
      <c r="L227" s="16" t="n">
        <f aca="false">H227-J227</f>
        <v>15</v>
      </c>
      <c r="M227" s="22" t="n">
        <f aca="false">K227*L227</f>
        <v>114000.45</v>
      </c>
    </row>
    <row r="228" s="25" customFormat="true" ht="13.6" hidden="false" customHeight="true" outlineLevel="0" collapsed="false">
      <c r="A228" s="1"/>
      <c r="B228" s="18" t="s">
        <v>537</v>
      </c>
      <c r="C228" s="18" t="s">
        <v>498</v>
      </c>
      <c r="D228" s="18" t="s">
        <v>538</v>
      </c>
      <c r="E228" s="18" t="s">
        <v>193</v>
      </c>
      <c r="F228" s="19" t="s">
        <v>332</v>
      </c>
      <c r="G228" s="19" t="n">
        <v>45602</v>
      </c>
      <c r="H228" s="19" t="n">
        <f aca="false">G228+30</f>
        <v>45632</v>
      </c>
      <c r="I228" s="18" t="n">
        <v>1093</v>
      </c>
      <c r="J228" s="20" t="n">
        <v>45630</v>
      </c>
      <c r="K228" s="21" t="n">
        <v>15803.28</v>
      </c>
      <c r="L228" s="16" t="n">
        <f aca="false">H228-J228</f>
        <v>2</v>
      </c>
      <c r="M228" s="22" t="n">
        <f aca="false">K228*L228</f>
        <v>31606.56</v>
      </c>
    </row>
    <row r="229" s="25" customFormat="true" ht="13.6" hidden="false" customHeight="true" outlineLevel="0" collapsed="false">
      <c r="A229" s="1"/>
      <c r="B229" s="18" t="s">
        <v>23</v>
      </c>
      <c r="C229" s="18" t="s">
        <v>17</v>
      </c>
      <c r="D229" s="18" t="s">
        <v>538</v>
      </c>
      <c r="E229" s="18" t="s">
        <v>193</v>
      </c>
      <c r="F229" s="19" t="s">
        <v>332</v>
      </c>
      <c r="G229" s="19" t="n">
        <v>45602</v>
      </c>
      <c r="H229" s="19" t="n">
        <f aca="false">G229+30</f>
        <v>45632</v>
      </c>
      <c r="I229" s="18" t="n">
        <v>1094</v>
      </c>
      <c r="J229" s="20" t="n">
        <v>45629</v>
      </c>
      <c r="K229" s="21" t="n">
        <v>3476.72</v>
      </c>
      <c r="L229" s="16" t="n">
        <f aca="false">H229-J229</f>
        <v>3</v>
      </c>
      <c r="M229" s="22" t="n">
        <f aca="false">K229*L229</f>
        <v>10430.16</v>
      </c>
    </row>
    <row r="230" s="25" customFormat="true" ht="13.6" hidden="false" customHeight="true" outlineLevel="0" collapsed="false">
      <c r="A230" s="1"/>
      <c r="B230" s="18" t="s">
        <v>539</v>
      </c>
      <c r="C230" s="18" t="s">
        <v>540</v>
      </c>
      <c r="D230" s="18" t="s">
        <v>541</v>
      </c>
      <c r="E230" s="18" t="s">
        <v>32</v>
      </c>
      <c r="F230" s="19" t="s">
        <v>542</v>
      </c>
      <c r="G230" s="19" t="n">
        <v>45614</v>
      </c>
      <c r="H230" s="19" t="n">
        <f aca="false">G230+30</f>
        <v>45644</v>
      </c>
      <c r="I230" s="18" t="n">
        <v>1095</v>
      </c>
      <c r="J230" s="20" t="n">
        <v>45630</v>
      </c>
      <c r="K230" s="21" t="n">
        <v>4696.47</v>
      </c>
      <c r="L230" s="16" t="n">
        <f aca="false">H230-J230</f>
        <v>14</v>
      </c>
      <c r="M230" s="22" t="n">
        <f aca="false">K230*L230</f>
        <v>65750.58</v>
      </c>
    </row>
    <row r="231" s="25" customFormat="true" ht="13.6" hidden="false" customHeight="true" outlineLevel="0" collapsed="false">
      <c r="A231" s="1"/>
      <c r="B231" s="18" t="s">
        <v>543</v>
      </c>
      <c r="C231" s="18" t="s">
        <v>544</v>
      </c>
      <c r="D231" s="18" t="s">
        <v>545</v>
      </c>
      <c r="E231" s="18" t="s">
        <v>546</v>
      </c>
      <c r="F231" s="19" t="s">
        <v>547</v>
      </c>
      <c r="G231" s="19" t="n">
        <v>45294</v>
      </c>
      <c r="H231" s="19" t="n">
        <f aca="false">G231+30</f>
        <v>45324</v>
      </c>
      <c r="I231" s="18" t="n">
        <v>1096</v>
      </c>
      <c r="J231" s="20" t="n">
        <v>45630</v>
      </c>
      <c r="K231" s="21" t="n">
        <v>412512.27</v>
      </c>
      <c r="L231" s="16" t="n">
        <f aca="false">H231-J231</f>
        <v>-306</v>
      </c>
      <c r="M231" s="22" t="n">
        <f aca="false">K231*L231</f>
        <v>-126228754.62</v>
      </c>
    </row>
    <row r="232" s="25" customFormat="true" ht="13.6" hidden="false" customHeight="true" outlineLevel="0" collapsed="false">
      <c r="A232" s="1"/>
      <c r="B232" s="18" t="s">
        <v>23</v>
      </c>
      <c r="C232" s="18" t="s">
        <v>17</v>
      </c>
      <c r="D232" s="18" t="s">
        <v>545</v>
      </c>
      <c r="E232" s="18" t="s">
        <v>546</v>
      </c>
      <c r="F232" s="19" t="s">
        <v>547</v>
      </c>
      <c r="G232" s="19" t="n">
        <v>45294</v>
      </c>
      <c r="H232" s="19" t="n">
        <f aca="false">G232+30</f>
        <v>45324</v>
      </c>
      <c r="I232" s="18" t="n">
        <v>1097</v>
      </c>
      <c r="J232" s="20" t="n">
        <v>45629</v>
      </c>
      <c r="K232" s="21" t="n">
        <v>90752.7</v>
      </c>
      <c r="L232" s="16" t="n">
        <f aca="false">H232-J232</f>
        <v>-305</v>
      </c>
      <c r="M232" s="22" t="n">
        <f aca="false">K232*L232</f>
        <v>-27679573.5</v>
      </c>
    </row>
    <row r="233" s="25" customFormat="true" ht="13.6" hidden="false" customHeight="true" outlineLevel="0" collapsed="false">
      <c r="A233" s="1"/>
      <c r="B233" s="18" t="s">
        <v>548</v>
      </c>
      <c r="C233" s="18" t="s">
        <v>549</v>
      </c>
      <c r="D233" s="18" t="s">
        <v>550</v>
      </c>
      <c r="E233" s="18" t="s">
        <v>551</v>
      </c>
      <c r="F233" s="19" t="s">
        <v>552</v>
      </c>
      <c r="G233" s="19" t="n">
        <v>45628</v>
      </c>
      <c r="H233" s="19" t="n">
        <f aca="false">G233+30</f>
        <v>45658</v>
      </c>
      <c r="I233" s="18" t="n">
        <v>1098</v>
      </c>
      <c r="J233" s="20" t="n">
        <v>45630</v>
      </c>
      <c r="K233" s="21" t="n">
        <v>111016.6</v>
      </c>
      <c r="L233" s="16" t="n">
        <f aca="false">H233-J233</f>
        <v>28</v>
      </c>
      <c r="M233" s="22" t="n">
        <f aca="false">K233*L233</f>
        <v>3108464.8</v>
      </c>
    </row>
    <row r="234" s="25" customFormat="true" ht="13.6" hidden="false" customHeight="true" outlineLevel="0" collapsed="false">
      <c r="A234" s="1"/>
      <c r="B234" s="18" t="s">
        <v>23</v>
      </c>
      <c r="C234" s="18" t="s">
        <v>17</v>
      </c>
      <c r="D234" s="18" t="s">
        <v>550</v>
      </c>
      <c r="E234" s="18" t="s">
        <v>551</v>
      </c>
      <c r="F234" s="19" t="s">
        <v>552</v>
      </c>
      <c r="G234" s="19" t="n">
        <v>45628</v>
      </c>
      <c r="H234" s="19" t="n">
        <f aca="false">G234+30</f>
        <v>45658</v>
      </c>
      <c r="I234" s="18" t="n">
        <v>1099</v>
      </c>
      <c r="J234" s="20" t="n">
        <v>45629</v>
      </c>
      <c r="K234" s="21" t="n">
        <v>24423.65</v>
      </c>
      <c r="L234" s="16" t="n">
        <f aca="false">H234-J234</f>
        <v>29</v>
      </c>
      <c r="M234" s="22" t="n">
        <f aca="false">K234*L234</f>
        <v>708285.85</v>
      </c>
    </row>
    <row r="235" s="25" customFormat="true" ht="13.6" hidden="false" customHeight="true" outlineLevel="0" collapsed="false">
      <c r="A235" s="1"/>
      <c r="B235" s="18" t="s">
        <v>553</v>
      </c>
      <c r="C235" s="18" t="s">
        <v>554</v>
      </c>
      <c r="D235" s="18" t="s">
        <v>555</v>
      </c>
      <c r="E235" s="18" t="s">
        <v>223</v>
      </c>
      <c r="F235" s="19" t="s">
        <v>556</v>
      </c>
      <c r="G235" s="19" t="n">
        <v>45628</v>
      </c>
      <c r="H235" s="19" t="n">
        <f aca="false">G235+30</f>
        <v>45658</v>
      </c>
      <c r="I235" s="18" t="n">
        <v>1100</v>
      </c>
      <c r="J235" s="20" t="n">
        <v>45630</v>
      </c>
      <c r="K235" s="21" t="n">
        <v>107167.43</v>
      </c>
      <c r="L235" s="16" t="n">
        <f aca="false">H235-J235</f>
        <v>28</v>
      </c>
      <c r="M235" s="22" t="n">
        <f aca="false">K235*L235</f>
        <v>3000688.04</v>
      </c>
    </row>
    <row r="236" s="25" customFormat="true" ht="13.6" hidden="false" customHeight="true" outlineLevel="0" collapsed="false">
      <c r="A236" s="1"/>
      <c r="B236" s="18" t="s">
        <v>23</v>
      </c>
      <c r="C236" s="18" t="s">
        <v>17</v>
      </c>
      <c r="D236" s="18" t="s">
        <v>555</v>
      </c>
      <c r="E236" s="18" t="s">
        <v>223</v>
      </c>
      <c r="F236" s="19" t="s">
        <v>556</v>
      </c>
      <c r="G236" s="19" t="n">
        <v>45628</v>
      </c>
      <c r="H236" s="19" t="n">
        <f aca="false">G236+30</f>
        <v>45658</v>
      </c>
      <c r="I236" s="18" t="n">
        <v>1101</v>
      </c>
      <c r="J236" s="20" t="n">
        <v>45629</v>
      </c>
      <c r="K236" s="21" t="n">
        <v>23576.83</v>
      </c>
      <c r="L236" s="16" t="n">
        <f aca="false">H236-J236</f>
        <v>29</v>
      </c>
      <c r="M236" s="22" t="n">
        <f aca="false">K236*L236</f>
        <v>683728.07</v>
      </c>
    </row>
    <row r="237" s="25" customFormat="true" ht="13.6" hidden="false" customHeight="true" outlineLevel="0" collapsed="false">
      <c r="A237" s="1"/>
      <c r="B237" s="18" t="s">
        <v>557</v>
      </c>
      <c r="C237" s="18" t="s">
        <v>558</v>
      </c>
      <c r="D237" s="18" t="s">
        <v>559</v>
      </c>
      <c r="E237" s="18" t="s">
        <v>560</v>
      </c>
      <c r="F237" s="19" t="s">
        <v>561</v>
      </c>
      <c r="G237" s="19" t="n">
        <v>45628</v>
      </c>
      <c r="H237" s="19" t="n">
        <f aca="false">G237+30</f>
        <v>45658</v>
      </c>
      <c r="I237" s="18" t="n">
        <v>1102</v>
      </c>
      <c r="J237" s="20" t="n">
        <v>45630</v>
      </c>
      <c r="K237" s="21" t="n">
        <v>58734.4</v>
      </c>
      <c r="L237" s="16" t="n">
        <f aca="false">H237-J237</f>
        <v>28</v>
      </c>
      <c r="M237" s="22" t="n">
        <f aca="false">K237*L237</f>
        <v>1644563.2</v>
      </c>
    </row>
    <row r="238" s="25" customFormat="true" ht="13.6" hidden="false" customHeight="true" outlineLevel="0" collapsed="false">
      <c r="A238" s="1"/>
      <c r="B238" s="18" t="s">
        <v>23</v>
      </c>
      <c r="C238" s="18" t="s">
        <v>17</v>
      </c>
      <c r="D238" s="18" t="s">
        <v>559</v>
      </c>
      <c r="E238" s="18" t="s">
        <v>560</v>
      </c>
      <c r="F238" s="19" t="s">
        <v>561</v>
      </c>
      <c r="G238" s="19" t="n">
        <v>45628</v>
      </c>
      <c r="H238" s="19" t="n">
        <f aca="false">G238+30</f>
        <v>45658</v>
      </c>
      <c r="I238" s="18" t="n">
        <v>1103</v>
      </c>
      <c r="J238" s="20" t="n">
        <v>45629</v>
      </c>
      <c r="K238" s="21" t="n">
        <v>12921.57</v>
      </c>
      <c r="L238" s="16" t="n">
        <f aca="false">H238-J238</f>
        <v>29</v>
      </c>
      <c r="M238" s="22" t="n">
        <f aca="false">K238*L238</f>
        <v>374725.53</v>
      </c>
    </row>
    <row r="239" s="25" customFormat="true" ht="13.6" hidden="false" customHeight="true" outlineLevel="0" collapsed="false">
      <c r="A239" s="1"/>
      <c r="B239" s="18" t="s">
        <v>562</v>
      </c>
      <c r="C239" s="18" t="s">
        <v>563</v>
      </c>
      <c r="D239" s="18" t="s">
        <v>564</v>
      </c>
      <c r="E239" s="18" t="s">
        <v>565</v>
      </c>
      <c r="F239" s="19" t="s">
        <v>566</v>
      </c>
      <c r="G239" s="19" t="n">
        <v>45625</v>
      </c>
      <c r="H239" s="19" t="n">
        <f aca="false">G239+30</f>
        <v>45655</v>
      </c>
      <c r="I239" s="18" t="n">
        <v>1104</v>
      </c>
      <c r="J239" s="20" t="n">
        <v>45630</v>
      </c>
      <c r="K239" s="21" t="n">
        <v>60405.37</v>
      </c>
      <c r="L239" s="16" t="n">
        <f aca="false">H239-J239</f>
        <v>25</v>
      </c>
      <c r="M239" s="22" t="n">
        <f aca="false">K239*L239</f>
        <v>1510134.25</v>
      </c>
    </row>
    <row r="240" s="25" customFormat="true" ht="13.6" hidden="false" customHeight="true" outlineLevel="0" collapsed="false">
      <c r="A240" s="1"/>
      <c r="B240" s="18" t="s">
        <v>23</v>
      </c>
      <c r="C240" s="18" t="s">
        <v>17</v>
      </c>
      <c r="D240" s="18" t="s">
        <v>564</v>
      </c>
      <c r="E240" s="18" t="s">
        <v>565</v>
      </c>
      <c r="F240" s="19" t="s">
        <v>566</v>
      </c>
      <c r="G240" s="19" t="n">
        <v>45625</v>
      </c>
      <c r="H240" s="19" t="n">
        <f aca="false">G240+30</f>
        <v>45655</v>
      </c>
      <c r="I240" s="18" t="n">
        <v>1105</v>
      </c>
      <c r="J240" s="20" t="n">
        <v>45629</v>
      </c>
      <c r="K240" s="21" t="n">
        <v>13289.18</v>
      </c>
      <c r="L240" s="16" t="n">
        <f aca="false">H240-J240</f>
        <v>26</v>
      </c>
      <c r="M240" s="22" t="n">
        <f aca="false">K240*L240</f>
        <v>345518.68</v>
      </c>
    </row>
    <row r="241" s="26" customFormat="true" ht="13.6" hidden="false" customHeight="true" outlineLevel="0" collapsed="false">
      <c r="A241" s="11"/>
      <c r="B241" s="12" t="s">
        <v>567</v>
      </c>
      <c r="C241" s="12" t="s">
        <v>12</v>
      </c>
      <c r="D241" s="12" t="s">
        <v>568</v>
      </c>
      <c r="E241" s="12" t="s">
        <v>223</v>
      </c>
      <c r="F241" s="13" t="s">
        <v>569</v>
      </c>
      <c r="G241" s="13" t="n">
        <v>45628</v>
      </c>
      <c r="H241" s="13" t="n">
        <f aca="false">G241+30</f>
        <v>45658</v>
      </c>
      <c r="I241" s="12" t="n">
        <v>1106</v>
      </c>
      <c r="J241" s="14" t="n">
        <v>45630</v>
      </c>
      <c r="K241" s="15" t="n">
        <v>889.98</v>
      </c>
      <c r="L241" s="23" t="n">
        <f aca="false">H241-J241</f>
        <v>28</v>
      </c>
      <c r="M241" s="17" t="n">
        <f aca="false">K241*L241</f>
        <v>24919.44</v>
      </c>
    </row>
    <row r="242" s="25" customFormat="true" ht="13.6" hidden="false" customHeight="true" outlineLevel="0" collapsed="false">
      <c r="A242" s="1"/>
      <c r="B242" s="18" t="s">
        <v>570</v>
      </c>
      <c r="C242" s="18" t="s">
        <v>494</v>
      </c>
      <c r="D242" s="18" t="s">
        <v>571</v>
      </c>
      <c r="E242" s="18" t="s">
        <v>115</v>
      </c>
      <c r="F242" s="19" t="s">
        <v>572</v>
      </c>
      <c r="G242" s="19" t="n">
        <v>45625</v>
      </c>
      <c r="H242" s="19" t="n">
        <f aca="false">G242+30</f>
        <v>45655</v>
      </c>
      <c r="I242" s="18" t="n">
        <v>1107</v>
      </c>
      <c r="J242" s="20" t="n">
        <v>45631</v>
      </c>
      <c r="K242" s="21" t="n">
        <v>296800</v>
      </c>
      <c r="L242" s="16" t="n">
        <f aca="false">H242-J242</f>
        <v>24</v>
      </c>
      <c r="M242" s="22" t="n">
        <f aca="false">K242*L242</f>
        <v>7123200</v>
      </c>
    </row>
    <row r="243" s="25" customFormat="true" ht="13.6" hidden="false" customHeight="true" outlineLevel="0" collapsed="false">
      <c r="A243" s="1"/>
      <c r="B243" s="18" t="s">
        <v>23</v>
      </c>
      <c r="C243" s="18" t="s">
        <v>17</v>
      </c>
      <c r="D243" s="18" t="s">
        <v>571</v>
      </c>
      <c r="E243" s="18" t="s">
        <v>115</v>
      </c>
      <c r="F243" s="19" t="s">
        <v>572</v>
      </c>
      <c r="G243" s="19" t="n">
        <v>45625</v>
      </c>
      <c r="H243" s="19" t="n">
        <f aca="false">G243+30</f>
        <v>45655</v>
      </c>
      <c r="I243" s="18" t="n">
        <v>1108</v>
      </c>
      <c r="J243" s="20" t="n">
        <v>45630</v>
      </c>
      <c r="K243" s="21" t="n">
        <v>65296</v>
      </c>
      <c r="L243" s="16" t="n">
        <f aca="false">H243-J243</f>
        <v>25</v>
      </c>
      <c r="M243" s="22" t="n">
        <f aca="false">K243*L243</f>
        <v>1632400</v>
      </c>
    </row>
    <row r="244" s="25" customFormat="true" ht="13.6" hidden="false" customHeight="true" outlineLevel="0" collapsed="false">
      <c r="A244" s="1"/>
      <c r="B244" s="18" t="s">
        <v>573</v>
      </c>
      <c r="C244" s="18" t="s">
        <v>574</v>
      </c>
      <c r="D244" s="18" t="s">
        <v>575</v>
      </c>
      <c r="E244" s="18" t="s">
        <v>119</v>
      </c>
      <c r="F244" s="19" t="s">
        <v>444</v>
      </c>
      <c r="G244" s="19" t="n">
        <v>45625</v>
      </c>
      <c r="H244" s="19" t="n">
        <f aca="false">G244+30</f>
        <v>45655</v>
      </c>
      <c r="I244" s="18" t="n">
        <v>1109</v>
      </c>
      <c r="J244" s="20" t="n">
        <v>45631</v>
      </c>
      <c r="K244" s="21" t="n">
        <v>185381.15</v>
      </c>
      <c r="L244" s="16" t="n">
        <f aca="false">H244-J244</f>
        <v>24</v>
      </c>
      <c r="M244" s="22" t="n">
        <f aca="false">K244*L244</f>
        <v>4449147.6</v>
      </c>
    </row>
    <row r="245" s="25" customFormat="true" ht="13.6" hidden="false" customHeight="true" outlineLevel="0" collapsed="false">
      <c r="A245" s="1"/>
      <c r="B245" s="18" t="s">
        <v>23</v>
      </c>
      <c r="C245" s="18" t="s">
        <v>17</v>
      </c>
      <c r="D245" s="18" t="s">
        <v>575</v>
      </c>
      <c r="E245" s="18" t="s">
        <v>119</v>
      </c>
      <c r="F245" s="19" t="s">
        <v>444</v>
      </c>
      <c r="G245" s="19" t="n">
        <v>45625</v>
      </c>
      <c r="H245" s="19" t="n">
        <f aca="false">G245+30</f>
        <v>45655</v>
      </c>
      <c r="I245" s="18" t="n">
        <v>1110</v>
      </c>
      <c r="J245" s="20" t="n">
        <v>45630</v>
      </c>
      <c r="K245" s="21" t="n">
        <v>40783.85</v>
      </c>
      <c r="L245" s="16" t="n">
        <f aca="false">H245-J245</f>
        <v>25</v>
      </c>
      <c r="M245" s="22" t="n">
        <f aca="false">K245*L245</f>
        <v>1019596.25</v>
      </c>
    </row>
    <row r="246" s="25" customFormat="true" ht="13.6" hidden="false" customHeight="true" outlineLevel="0" collapsed="false">
      <c r="A246" s="1"/>
      <c r="B246" s="18" t="s">
        <v>576</v>
      </c>
      <c r="C246" s="18" t="s">
        <v>577</v>
      </c>
      <c r="D246" s="18" t="s">
        <v>578</v>
      </c>
      <c r="E246" s="18" t="s">
        <v>579</v>
      </c>
      <c r="F246" s="19" t="s">
        <v>569</v>
      </c>
      <c r="G246" s="19" t="n">
        <v>45629</v>
      </c>
      <c r="H246" s="19" t="n">
        <f aca="false">G246+30</f>
        <v>45659</v>
      </c>
      <c r="I246" s="18" t="n">
        <v>1111</v>
      </c>
      <c r="J246" s="20" t="n">
        <v>45631</v>
      </c>
      <c r="K246" s="21" t="n">
        <v>4255.86</v>
      </c>
      <c r="L246" s="16" t="n">
        <f aca="false">H246-J246</f>
        <v>28</v>
      </c>
      <c r="M246" s="22" t="n">
        <f aca="false">K246*L246</f>
        <v>119164.08</v>
      </c>
    </row>
    <row r="247" s="25" customFormat="true" ht="13.6" hidden="false" customHeight="true" outlineLevel="0" collapsed="false">
      <c r="A247" s="1"/>
      <c r="B247" s="18" t="s">
        <v>16</v>
      </c>
      <c r="C247" s="18" t="s">
        <v>17</v>
      </c>
      <c r="D247" s="18" t="s">
        <v>578</v>
      </c>
      <c r="E247" s="18" t="s">
        <v>579</v>
      </c>
      <c r="F247" s="19" t="s">
        <v>569</v>
      </c>
      <c r="G247" s="19" t="n">
        <v>45629</v>
      </c>
      <c r="H247" s="19" t="n">
        <f aca="false">G247+30</f>
        <v>45659</v>
      </c>
      <c r="I247" s="18" t="n">
        <v>1112</v>
      </c>
      <c r="J247" s="20" t="n">
        <v>45630</v>
      </c>
      <c r="K247" s="21" t="n">
        <v>796.38</v>
      </c>
      <c r="L247" s="16" t="n">
        <f aca="false">H247-J247</f>
        <v>29</v>
      </c>
      <c r="M247" s="22" t="n">
        <f aca="false">K247*L247</f>
        <v>23095.02</v>
      </c>
    </row>
    <row r="248" s="25" customFormat="true" ht="13.6" hidden="false" customHeight="true" outlineLevel="0" collapsed="false">
      <c r="A248" s="1"/>
      <c r="B248" s="18" t="s">
        <v>580</v>
      </c>
      <c r="C248" s="18" t="s">
        <v>581</v>
      </c>
      <c r="D248" s="18" t="s">
        <v>582</v>
      </c>
      <c r="E248" s="18" t="s">
        <v>88</v>
      </c>
      <c r="F248" s="19" t="s">
        <v>583</v>
      </c>
      <c r="G248" s="19" t="n">
        <v>45625</v>
      </c>
      <c r="H248" s="19" t="n">
        <f aca="false">G248+30</f>
        <v>45655</v>
      </c>
      <c r="I248" s="18" t="n">
        <v>1113</v>
      </c>
      <c r="J248" s="20" t="n">
        <v>45631</v>
      </c>
      <c r="K248" s="21" t="n">
        <v>107381.25</v>
      </c>
      <c r="L248" s="16" t="n">
        <f aca="false">H248-J248</f>
        <v>24</v>
      </c>
      <c r="M248" s="22" t="n">
        <f aca="false">K248*L248</f>
        <v>2577150</v>
      </c>
    </row>
    <row r="249" s="25" customFormat="true" ht="13.6" hidden="false" customHeight="true" outlineLevel="0" collapsed="false">
      <c r="A249" s="1"/>
      <c r="B249" s="18" t="s">
        <v>23</v>
      </c>
      <c r="C249" s="18" t="s">
        <v>17</v>
      </c>
      <c r="D249" s="18" t="s">
        <v>582</v>
      </c>
      <c r="E249" s="18" t="s">
        <v>88</v>
      </c>
      <c r="F249" s="19" t="s">
        <v>583</v>
      </c>
      <c r="G249" s="19" t="n">
        <v>45625</v>
      </c>
      <c r="H249" s="19" t="n">
        <f aca="false">G249+30</f>
        <v>45655</v>
      </c>
      <c r="I249" s="18" t="n">
        <v>1114</v>
      </c>
      <c r="J249" s="20" t="n">
        <v>45630</v>
      </c>
      <c r="K249" s="21" t="n">
        <v>23623.88</v>
      </c>
      <c r="L249" s="16" t="n">
        <f aca="false">H249-J249</f>
        <v>25</v>
      </c>
      <c r="M249" s="22" t="n">
        <f aca="false">K249*L249</f>
        <v>590597</v>
      </c>
    </row>
    <row r="250" s="25" customFormat="true" ht="13.6" hidden="false" customHeight="true" outlineLevel="0" collapsed="false">
      <c r="A250" s="1"/>
      <c r="B250" s="18" t="s">
        <v>584</v>
      </c>
      <c r="C250" s="18" t="s">
        <v>585</v>
      </c>
      <c r="D250" s="18" t="s">
        <v>586</v>
      </c>
      <c r="E250" s="18" t="s">
        <v>587</v>
      </c>
      <c r="F250" s="19" t="s">
        <v>588</v>
      </c>
      <c r="G250" s="19" t="n">
        <v>45625</v>
      </c>
      <c r="H250" s="19" t="n">
        <f aca="false">G250+30</f>
        <v>45655</v>
      </c>
      <c r="I250" s="18" t="n">
        <v>1115</v>
      </c>
      <c r="J250" s="20" t="n">
        <v>45631</v>
      </c>
      <c r="K250" s="21" t="n">
        <v>214968.26</v>
      </c>
      <c r="L250" s="16" t="n">
        <f aca="false">H250-J250</f>
        <v>24</v>
      </c>
      <c r="M250" s="22" t="n">
        <f aca="false">K250*L250</f>
        <v>5159238.24</v>
      </c>
    </row>
    <row r="251" s="25" customFormat="true" ht="13.6" hidden="false" customHeight="true" outlineLevel="0" collapsed="false">
      <c r="A251" s="1"/>
      <c r="B251" s="18" t="s">
        <v>23</v>
      </c>
      <c r="C251" s="18" t="s">
        <v>17</v>
      </c>
      <c r="D251" s="18" t="s">
        <v>586</v>
      </c>
      <c r="E251" s="18" t="s">
        <v>587</v>
      </c>
      <c r="F251" s="19" t="s">
        <v>588</v>
      </c>
      <c r="G251" s="19" t="n">
        <v>45625</v>
      </c>
      <c r="H251" s="19" t="n">
        <f aca="false">G251+30</f>
        <v>45655</v>
      </c>
      <c r="I251" s="18" t="n">
        <v>1116</v>
      </c>
      <c r="J251" s="20" t="n">
        <v>45630</v>
      </c>
      <c r="K251" s="21" t="n">
        <v>47293.02</v>
      </c>
      <c r="L251" s="16" t="n">
        <f aca="false">H251-J251</f>
        <v>25</v>
      </c>
      <c r="M251" s="22" t="n">
        <f aca="false">K251*L251</f>
        <v>1182325.5</v>
      </c>
    </row>
    <row r="252" s="25" customFormat="true" ht="13.6" hidden="false" customHeight="true" outlineLevel="0" collapsed="false">
      <c r="A252" s="1"/>
      <c r="B252" s="18" t="s">
        <v>589</v>
      </c>
      <c r="C252" s="18" t="s">
        <v>590</v>
      </c>
      <c r="D252" s="18" t="s">
        <v>591</v>
      </c>
      <c r="E252" s="18" t="s">
        <v>592</v>
      </c>
      <c r="F252" s="19" t="s">
        <v>561</v>
      </c>
      <c r="G252" s="19" t="n">
        <v>45628</v>
      </c>
      <c r="H252" s="19" t="n">
        <f aca="false">G252+30</f>
        <v>45658</v>
      </c>
      <c r="I252" s="18" t="n">
        <v>1117</v>
      </c>
      <c r="J252" s="20" t="n">
        <v>45631</v>
      </c>
      <c r="K252" s="21" t="n">
        <v>323893.75</v>
      </c>
      <c r="L252" s="16" t="n">
        <f aca="false">H252-J252</f>
        <v>27</v>
      </c>
      <c r="M252" s="22" t="n">
        <f aca="false">K252*L252</f>
        <v>8745131.25</v>
      </c>
    </row>
    <row r="253" s="25" customFormat="true" ht="13.6" hidden="false" customHeight="true" outlineLevel="0" collapsed="false">
      <c r="A253" s="1"/>
      <c r="B253" s="18" t="s">
        <v>23</v>
      </c>
      <c r="C253" s="18" t="s">
        <v>17</v>
      </c>
      <c r="D253" s="18" t="s">
        <v>591</v>
      </c>
      <c r="E253" s="18" t="s">
        <v>592</v>
      </c>
      <c r="F253" s="19" t="s">
        <v>561</v>
      </c>
      <c r="G253" s="19" t="n">
        <v>45628</v>
      </c>
      <c r="H253" s="19" t="n">
        <f aca="false">G253+30</f>
        <v>45658</v>
      </c>
      <c r="I253" s="18" t="n">
        <v>1118</v>
      </c>
      <c r="J253" s="20" t="n">
        <v>45630</v>
      </c>
      <c r="K253" s="21" t="n">
        <v>71256.63</v>
      </c>
      <c r="L253" s="16" t="n">
        <f aca="false">H253-J253</f>
        <v>28</v>
      </c>
      <c r="M253" s="22" t="n">
        <f aca="false">K253*L253</f>
        <v>1995185.64</v>
      </c>
    </row>
    <row r="254" s="25" customFormat="true" ht="13.6" hidden="false" customHeight="true" outlineLevel="0" collapsed="false">
      <c r="A254" s="1"/>
      <c r="B254" s="18" t="s">
        <v>593</v>
      </c>
      <c r="C254" s="18" t="s">
        <v>594</v>
      </c>
      <c r="D254" s="18" t="s">
        <v>595</v>
      </c>
      <c r="E254" s="18" t="s">
        <v>596</v>
      </c>
      <c r="F254" s="19" t="s">
        <v>597</v>
      </c>
      <c r="G254" s="19" t="n">
        <v>45629</v>
      </c>
      <c r="H254" s="19" t="n">
        <f aca="false">G254+30</f>
        <v>45659</v>
      </c>
      <c r="I254" s="18" t="n">
        <v>1119</v>
      </c>
      <c r="J254" s="20" t="n">
        <v>45631</v>
      </c>
      <c r="K254" s="21" t="n">
        <v>3784.45</v>
      </c>
      <c r="L254" s="16" t="n">
        <f aca="false">H254-J254</f>
        <v>28</v>
      </c>
      <c r="M254" s="22" t="n">
        <f aca="false">K254*L254</f>
        <v>105964.6</v>
      </c>
    </row>
    <row r="255" s="25" customFormat="true" ht="13.6" hidden="false" customHeight="true" outlineLevel="0" collapsed="false">
      <c r="A255" s="1"/>
      <c r="B255" s="18" t="s">
        <v>23</v>
      </c>
      <c r="C255" s="18" t="s">
        <v>17</v>
      </c>
      <c r="D255" s="18" t="s">
        <v>595</v>
      </c>
      <c r="E255" s="18" t="s">
        <v>596</v>
      </c>
      <c r="F255" s="19" t="s">
        <v>597</v>
      </c>
      <c r="G255" s="19" t="n">
        <v>45629</v>
      </c>
      <c r="H255" s="19" t="n">
        <f aca="false">G255+30</f>
        <v>45659</v>
      </c>
      <c r="I255" s="18" t="n">
        <v>1120</v>
      </c>
      <c r="J255" s="20" t="n">
        <v>45630</v>
      </c>
      <c r="K255" s="21" t="n">
        <v>832.58</v>
      </c>
      <c r="L255" s="16" t="n">
        <f aca="false">H255-J255</f>
        <v>29</v>
      </c>
      <c r="M255" s="22" t="n">
        <f aca="false">K255*L255</f>
        <v>24144.82</v>
      </c>
    </row>
    <row r="256" s="25" customFormat="true" ht="13.6" hidden="false" customHeight="true" outlineLevel="0" collapsed="false">
      <c r="A256" s="1"/>
      <c r="B256" s="18" t="s">
        <v>598</v>
      </c>
      <c r="C256" s="18" t="s">
        <v>267</v>
      </c>
      <c r="D256" s="18" t="s">
        <v>599</v>
      </c>
      <c r="E256" s="18" t="s">
        <v>600</v>
      </c>
      <c r="F256" s="19" t="s">
        <v>476</v>
      </c>
      <c r="G256" s="19" t="n">
        <v>45614</v>
      </c>
      <c r="H256" s="19" t="n">
        <f aca="false">G256+30</f>
        <v>45644</v>
      </c>
      <c r="I256" s="18" t="n">
        <v>1121</v>
      </c>
      <c r="J256" s="20" t="n">
        <v>45632</v>
      </c>
      <c r="K256" s="21" t="n">
        <v>10980.52</v>
      </c>
      <c r="L256" s="16" t="n">
        <f aca="false">H256-J256</f>
        <v>12</v>
      </c>
      <c r="M256" s="22" t="n">
        <f aca="false">K256*L256</f>
        <v>131766.24</v>
      </c>
    </row>
    <row r="257" s="25" customFormat="true" ht="13.6" hidden="false" customHeight="true" outlineLevel="0" collapsed="false">
      <c r="A257" s="1"/>
      <c r="B257" s="18" t="s">
        <v>16</v>
      </c>
      <c r="C257" s="18" t="s">
        <v>17</v>
      </c>
      <c r="D257" s="18" t="s">
        <v>599</v>
      </c>
      <c r="E257" s="18" t="s">
        <v>600</v>
      </c>
      <c r="F257" s="19" t="s">
        <v>476</v>
      </c>
      <c r="G257" s="19" t="n">
        <v>45614</v>
      </c>
      <c r="H257" s="19" t="n">
        <f aca="false">G257+30</f>
        <v>45644</v>
      </c>
      <c r="I257" s="18" t="n">
        <v>1122</v>
      </c>
      <c r="J257" s="20" t="n">
        <v>45631</v>
      </c>
      <c r="K257" s="21" t="n">
        <v>2054.74</v>
      </c>
      <c r="L257" s="16" t="n">
        <f aca="false">H257-J257</f>
        <v>13</v>
      </c>
      <c r="M257" s="22" t="n">
        <f aca="false">K257*L257</f>
        <v>26711.62</v>
      </c>
    </row>
    <row r="258" s="25" customFormat="true" ht="13.6" hidden="false" customHeight="true" outlineLevel="0" collapsed="false">
      <c r="A258" s="1"/>
      <c r="B258" s="18" t="s">
        <v>601</v>
      </c>
      <c r="C258" s="18" t="s">
        <v>276</v>
      </c>
      <c r="D258" s="18" t="s">
        <v>602</v>
      </c>
      <c r="E258" s="18" t="s">
        <v>318</v>
      </c>
      <c r="F258" s="19" t="s">
        <v>603</v>
      </c>
      <c r="G258" s="19" t="n">
        <v>45616</v>
      </c>
      <c r="H258" s="19" t="n">
        <f aca="false">G258+30</f>
        <v>45646</v>
      </c>
      <c r="I258" s="18" t="n">
        <v>1123</v>
      </c>
      <c r="J258" s="20" t="n">
        <v>45632</v>
      </c>
      <c r="K258" s="21" t="n">
        <v>10980.52</v>
      </c>
      <c r="L258" s="16" t="n">
        <f aca="false">H258-J258</f>
        <v>14</v>
      </c>
      <c r="M258" s="22" t="n">
        <f aca="false">K258*L258</f>
        <v>153727.28</v>
      </c>
    </row>
    <row r="259" s="25" customFormat="true" ht="13.6" hidden="false" customHeight="true" outlineLevel="0" collapsed="false">
      <c r="A259" s="1"/>
      <c r="B259" s="18" t="s">
        <v>16</v>
      </c>
      <c r="C259" s="18" t="s">
        <v>17</v>
      </c>
      <c r="D259" s="18" t="s">
        <v>602</v>
      </c>
      <c r="E259" s="18" t="s">
        <v>318</v>
      </c>
      <c r="F259" s="19" t="s">
        <v>603</v>
      </c>
      <c r="G259" s="19" t="n">
        <v>45616</v>
      </c>
      <c r="H259" s="19" t="n">
        <f aca="false">G259+30</f>
        <v>45646</v>
      </c>
      <c r="I259" s="18" t="n">
        <v>1124</v>
      </c>
      <c r="J259" s="20" t="n">
        <v>45631</v>
      </c>
      <c r="K259" s="21" t="n">
        <v>2054.74</v>
      </c>
      <c r="L259" s="16" t="n">
        <f aca="false">H259-J259</f>
        <v>15</v>
      </c>
      <c r="M259" s="22" t="n">
        <f aca="false">K259*L259</f>
        <v>30821.1</v>
      </c>
    </row>
    <row r="260" s="25" customFormat="true" ht="13.6" hidden="false" customHeight="true" outlineLevel="0" collapsed="false">
      <c r="A260" s="1"/>
      <c r="B260" s="18" t="s">
        <v>604</v>
      </c>
      <c r="C260" s="18" t="s">
        <v>605</v>
      </c>
      <c r="D260" s="18" t="s">
        <v>606</v>
      </c>
      <c r="E260" s="18" t="s">
        <v>37</v>
      </c>
      <c r="F260" s="19" t="s">
        <v>449</v>
      </c>
      <c r="G260" s="19" t="n">
        <v>45624</v>
      </c>
      <c r="H260" s="19" t="n">
        <f aca="false">G260+30</f>
        <v>45654</v>
      </c>
      <c r="I260" s="18" t="n">
        <v>1125</v>
      </c>
      <c r="J260" s="20" t="n">
        <v>45632</v>
      </c>
      <c r="K260" s="21" t="n">
        <v>17095.42</v>
      </c>
      <c r="L260" s="16" t="n">
        <f aca="false">H260-J260</f>
        <v>22</v>
      </c>
      <c r="M260" s="22" t="n">
        <f aca="false">K260*L260</f>
        <v>376099.24</v>
      </c>
    </row>
    <row r="261" s="25" customFormat="true" ht="13.6" hidden="false" customHeight="true" outlineLevel="0" collapsed="false">
      <c r="A261" s="1"/>
      <c r="B261" s="18" t="s">
        <v>607</v>
      </c>
      <c r="C261" s="18" t="s">
        <v>608</v>
      </c>
      <c r="D261" s="18" t="s">
        <v>609</v>
      </c>
      <c r="E261" s="18" t="s">
        <v>119</v>
      </c>
      <c r="F261" s="19" t="s">
        <v>542</v>
      </c>
      <c r="G261" s="19" t="n">
        <v>45624</v>
      </c>
      <c r="H261" s="19" t="n">
        <f aca="false">G261+30</f>
        <v>45654</v>
      </c>
      <c r="I261" s="18" t="n">
        <v>1126</v>
      </c>
      <c r="J261" s="20" t="n">
        <v>45632</v>
      </c>
      <c r="K261" s="21" t="n">
        <v>4273.86</v>
      </c>
      <c r="L261" s="16" t="n">
        <f aca="false">H261-J261</f>
        <v>22</v>
      </c>
      <c r="M261" s="22" t="n">
        <f aca="false">K261*L261</f>
        <v>94024.92</v>
      </c>
    </row>
    <row r="262" s="25" customFormat="true" ht="13.6" hidden="false" customHeight="true" outlineLevel="0" collapsed="false">
      <c r="A262" s="1"/>
      <c r="B262" s="18" t="s">
        <v>610</v>
      </c>
      <c r="C262" s="18" t="s">
        <v>611</v>
      </c>
      <c r="D262" s="18" t="s">
        <v>612</v>
      </c>
      <c r="E262" s="18" t="s">
        <v>88</v>
      </c>
      <c r="F262" s="19" t="s">
        <v>613</v>
      </c>
      <c r="G262" s="19" t="n">
        <v>45628</v>
      </c>
      <c r="H262" s="19" t="n">
        <f aca="false">G262+30</f>
        <v>45658</v>
      </c>
      <c r="I262" s="18" t="n">
        <v>1128</v>
      </c>
      <c r="J262" s="20" t="n">
        <v>45632</v>
      </c>
      <c r="K262" s="21" t="n">
        <v>261700</v>
      </c>
      <c r="L262" s="16" t="n">
        <f aca="false">H262-J262</f>
        <v>26</v>
      </c>
      <c r="M262" s="22" t="n">
        <f aca="false">K262*L262</f>
        <v>6804200</v>
      </c>
    </row>
    <row r="263" s="25" customFormat="true" ht="13.6" hidden="false" customHeight="true" outlineLevel="0" collapsed="false">
      <c r="A263" s="1"/>
      <c r="B263" s="18" t="s">
        <v>23</v>
      </c>
      <c r="C263" s="18" t="s">
        <v>17</v>
      </c>
      <c r="D263" s="18" t="s">
        <v>612</v>
      </c>
      <c r="E263" s="18" t="s">
        <v>88</v>
      </c>
      <c r="F263" s="19" t="s">
        <v>613</v>
      </c>
      <c r="G263" s="19" t="n">
        <v>45628</v>
      </c>
      <c r="H263" s="19" t="n">
        <f aca="false">G263+30</f>
        <v>45658</v>
      </c>
      <c r="I263" s="18" t="n">
        <v>1129</v>
      </c>
      <c r="J263" s="20" t="n">
        <v>45631</v>
      </c>
      <c r="K263" s="21" t="n">
        <v>57574</v>
      </c>
      <c r="L263" s="16" t="n">
        <f aca="false">H263-J263</f>
        <v>27</v>
      </c>
      <c r="M263" s="22" t="n">
        <f aca="false">K263*L263</f>
        <v>1554498</v>
      </c>
    </row>
    <row r="264" s="25" customFormat="true" ht="13.6" hidden="false" customHeight="true" outlineLevel="0" collapsed="false">
      <c r="A264" s="1"/>
      <c r="B264" s="18" t="s">
        <v>614</v>
      </c>
      <c r="C264" s="18" t="s">
        <v>615</v>
      </c>
      <c r="D264" s="18" t="s">
        <v>616</v>
      </c>
      <c r="E264" s="18" t="s">
        <v>356</v>
      </c>
      <c r="F264" s="19" t="s">
        <v>617</v>
      </c>
      <c r="G264" s="19" t="n">
        <v>45625</v>
      </c>
      <c r="H264" s="19" t="n">
        <f aca="false">G264+30</f>
        <v>45655</v>
      </c>
      <c r="I264" s="18" t="n">
        <v>1130</v>
      </c>
      <c r="J264" s="20" t="n">
        <v>45632</v>
      </c>
      <c r="K264" s="21" t="n">
        <v>3595.51</v>
      </c>
      <c r="L264" s="16" t="n">
        <f aca="false">H264-J264</f>
        <v>23</v>
      </c>
      <c r="M264" s="22" t="n">
        <f aca="false">K264*L264</f>
        <v>82696.73</v>
      </c>
    </row>
    <row r="265" s="25" customFormat="true" ht="13.6" hidden="false" customHeight="true" outlineLevel="0" collapsed="false">
      <c r="A265" s="1"/>
      <c r="B265" s="18" t="s">
        <v>614</v>
      </c>
      <c r="C265" s="18" t="s">
        <v>615</v>
      </c>
      <c r="D265" s="18" t="s">
        <v>616</v>
      </c>
      <c r="E265" s="18" t="s">
        <v>356</v>
      </c>
      <c r="F265" s="19" t="s">
        <v>617</v>
      </c>
      <c r="G265" s="19" t="n">
        <v>45625</v>
      </c>
      <c r="H265" s="19" t="n">
        <f aca="false">G265+30</f>
        <v>45655</v>
      </c>
      <c r="I265" s="18" t="n">
        <v>1130</v>
      </c>
      <c r="J265" s="20" t="n">
        <v>45632</v>
      </c>
      <c r="K265" s="21" t="n">
        <v>32960.89</v>
      </c>
      <c r="L265" s="16" t="n">
        <f aca="false">H265-J265</f>
        <v>23</v>
      </c>
      <c r="M265" s="22" t="n">
        <f aca="false">K265*L265</f>
        <v>758100.47</v>
      </c>
    </row>
    <row r="266" s="25" customFormat="true" ht="13.6" hidden="false" customHeight="true" outlineLevel="0" collapsed="false">
      <c r="A266" s="1"/>
      <c r="B266" s="18" t="s">
        <v>23</v>
      </c>
      <c r="C266" s="18" t="s">
        <v>17</v>
      </c>
      <c r="D266" s="18" t="s">
        <v>616</v>
      </c>
      <c r="E266" s="18" t="s">
        <v>356</v>
      </c>
      <c r="F266" s="19" t="s">
        <v>617</v>
      </c>
      <c r="G266" s="19" t="n">
        <v>45625</v>
      </c>
      <c r="H266" s="19" t="n">
        <f aca="false">G266+30</f>
        <v>45655</v>
      </c>
      <c r="I266" s="18" t="n">
        <v>1131</v>
      </c>
      <c r="J266" s="20" t="n">
        <v>45631</v>
      </c>
      <c r="K266" s="21" t="n">
        <v>8042.41</v>
      </c>
      <c r="L266" s="16" t="n">
        <f aca="false">H266-J266</f>
        <v>24</v>
      </c>
      <c r="M266" s="22" t="n">
        <f aca="false">K266*L266</f>
        <v>193017.84</v>
      </c>
    </row>
    <row r="267" s="25" customFormat="true" ht="13.6" hidden="false" customHeight="true" outlineLevel="0" collapsed="false">
      <c r="A267" s="1"/>
      <c r="B267" s="18" t="s">
        <v>618</v>
      </c>
      <c r="C267" s="18" t="s">
        <v>619</v>
      </c>
      <c r="D267" s="18" t="s">
        <v>620</v>
      </c>
      <c r="E267" s="18" t="s">
        <v>621</v>
      </c>
      <c r="F267" s="19" t="s">
        <v>224</v>
      </c>
      <c r="G267" s="19" t="n">
        <v>45595</v>
      </c>
      <c r="H267" s="19" t="n">
        <f aca="false">G267+30</f>
        <v>45625</v>
      </c>
      <c r="I267" s="18" t="n">
        <v>1132</v>
      </c>
      <c r="J267" s="20" t="n">
        <v>45632</v>
      </c>
      <c r="K267" s="21" t="n">
        <v>6536.54</v>
      </c>
      <c r="L267" s="16" t="n">
        <f aca="false">H267-J267</f>
        <v>-7</v>
      </c>
      <c r="M267" s="22" t="n">
        <f aca="false">K267*L267</f>
        <v>-45755.78</v>
      </c>
    </row>
    <row r="268" s="25" customFormat="true" ht="13.6" hidden="false" customHeight="true" outlineLevel="0" collapsed="false">
      <c r="A268" s="1"/>
      <c r="B268" s="18" t="s">
        <v>16</v>
      </c>
      <c r="C268" s="18" t="s">
        <v>17</v>
      </c>
      <c r="D268" s="18" t="s">
        <v>620</v>
      </c>
      <c r="E268" s="18" t="s">
        <v>621</v>
      </c>
      <c r="F268" s="19" t="s">
        <v>224</v>
      </c>
      <c r="G268" s="19" t="n">
        <v>45595</v>
      </c>
      <c r="H268" s="19" t="n">
        <f aca="false">G268+30</f>
        <v>45625</v>
      </c>
      <c r="I268" s="18" t="n">
        <v>1133</v>
      </c>
      <c r="J268" s="20" t="n">
        <v>45631</v>
      </c>
      <c r="K268" s="21" t="n">
        <v>1223.15</v>
      </c>
      <c r="L268" s="16" t="n">
        <f aca="false">H268-J268</f>
        <v>-6</v>
      </c>
      <c r="M268" s="22" t="n">
        <f aca="false">K268*L268</f>
        <v>-7338.9</v>
      </c>
    </row>
    <row r="269" s="25" customFormat="true" ht="13.6" hidden="false" customHeight="true" outlineLevel="0" collapsed="false">
      <c r="A269" s="1"/>
      <c r="B269" s="18" t="s">
        <v>622</v>
      </c>
      <c r="C269" s="18" t="s">
        <v>446</v>
      </c>
      <c r="D269" s="18" t="s">
        <v>623</v>
      </c>
      <c r="E269" s="18" t="s">
        <v>624</v>
      </c>
      <c r="F269" s="19" t="s">
        <v>220</v>
      </c>
      <c r="G269" s="19" t="n">
        <v>45602</v>
      </c>
      <c r="H269" s="19" t="n">
        <f aca="false">G269+30</f>
        <v>45632</v>
      </c>
      <c r="I269" s="18" t="n">
        <v>1134</v>
      </c>
      <c r="J269" s="20" t="n">
        <v>45632</v>
      </c>
      <c r="K269" s="21" t="n">
        <v>6205.27</v>
      </c>
      <c r="L269" s="16" t="n">
        <f aca="false">H269-J269</f>
        <v>0</v>
      </c>
      <c r="M269" s="22" t="n">
        <f aca="false">K269*L269</f>
        <v>0</v>
      </c>
    </row>
    <row r="270" s="25" customFormat="true" ht="13.6" hidden="false" customHeight="true" outlineLevel="0" collapsed="false">
      <c r="A270" s="1"/>
      <c r="B270" s="18" t="s">
        <v>23</v>
      </c>
      <c r="C270" s="18" t="s">
        <v>17</v>
      </c>
      <c r="D270" s="18" t="s">
        <v>623</v>
      </c>
      <c r="E270" s="18" t="s">
        <v>624</v>
      </c>
      <c r="F270" s="19" t="s">
        <v>220</v>
      </c>
      <c r="G270" s="19" t="n">
        <v>45602</v>
      </c>
      <c r="H270" s="19" t="n">
        <f aca="false">G270+30</f>
        <v>45632</v>
      </c>
      <c r="I270" s="18" t="n">
        <v>1135</v>
      </c>
      <c r="J270" s="20" t="n">
        <v>45631</v>
      </c>
      <c r="K270" s="21" t="n">
        <v>1365.16</v>
      </c>
      <c r="L270" s="16" t="n">
        <f aca="false">H270-J270</f>
        <v>1</v>
      </c>
      <c r="M270" s="22" t="n">
        <f aca="false">K270*L270</f>
        <v>1365.16</v>
      </c>
    </row>
    <row r="271" s="25" customFormat="true" ht="13.6" hidden="false" customHeight="true" outlineLevel="0" collapsed="false">
      <c r="A271" s="1"/>
      <c r="B271" s="18" t="s">
        <v>625</v>
      </c>
      <c r="C271" s="18" t="s">
        <v>626</v>
      </c>
      <c r="D271" s="18" t="s">
        <v>627</v>
      </c>
      <c r="E271" s="18" t="s">
        <v>193</v>
      </c>
      <c r="F271" s="19" t="s">
        <v>433</v>
      </c>
      <c r="G271" s="19" t="n">
        <v>45602</v>
      </c>
      <c r="H271" s="19" t="n">
        <f aca="false">G271+30</f>
        <v>45632</v>
      </c>
      <c r="I271" s="18" t="n">
        <v>1136</v>
      </c>
      <c r="J271" s="20" t="n">
        <v>45632</v>
      </c>
      <c r="K271" s="21" t="n">
        <v>2171.84</v>
      </c>
      <c r="L271" s="16" t="n">
        <f aca="false">H271-J271</f>
        <v>0</v>
      </c>
      <c r="M271" s="22" t="n">
        <f aca="false">K271*L271</f>
        <v>0</v>
      </c>
    </row>
    <row r="272" s="25" customFormat="true" ht="13.6" hidden="false" customHeight="true" outlineLevel="0" collapsed="false">
      <c r="A272" s="1"/>
      <c r="B272" s="18" t="s">
        <v>628</v>
      </c>
      <c r="C272" s="18" t="s">
        <v>629</v>
      </c>
      <c r="D272" s="18" t="s">
        <v>630</v>
      </c>
      <c r="E272" s="18" t="s">
        <v>292</v>
      </c>
      <c r="F272" s="19" t="s">
        <v>631</v>
      </c>
      <c r="G272" s="19" t="n">
        <v>45602</v>
      </c>
      <c r="H272" s="19" t="n">
        <f aca="false">G272+30</f>
        <v>45632</v>
      </c>
      <c r="I272" s="18" t="n">
        <v>1137</v>
      </c>
      <c r="J272" s="20" t="n">
        <v>45632</v>
      </c>
      <c r="K272" s="21" t="n">
        <v>797.14</v>
      </c>
      <c r="L272" s="16" t="n">
        <f aca="false">H272-J272</f>
        <v>0</v>
      </c>
      <c r="M272" s="22" t="n">
        <f aca="false">K272*L272</f>
        <v>0</v>
      </c>
    </row>
    <row r="273" s="25" customFormat="true" ht="13.6" hidden="false" customHeight="true" outlineLevel="0" collapsed="false">
      <c r="A273" s="1"/>
      <c r="B273" s="18" t="s">
        <v>16</v>
      </c>
      <c r="C273" s="18" t="s">
        <v>17</v>
      </c>
      <c r="D273" s="18" t="s">
        <v>630</v>
      </c>
      <c r="E273" s="18" t="s">
        <v>292</v>
      </c>
      <c r="F273" s="19" t="s">
        <v>631</v>
      </c>
      <c r="G273" s="19" t="n">
        <v>45602</v>
      </c>
      <c r="H273" s="19" t="n">
        <f aca="false">G273+30</f>
        <v>45632</v>
      </c>
      <c r="I273" s="18" t="n">
        <v>1138</v>
      </c>
      <c r="J273" s="20" t="n">
        <v>45631</v>
      </c>
      <c r="K273" s="21" t="n">
        <v>149.17</v>
      </c>
      <c r="L273" s="16" t="n">
        <f aca="false">H273-J273</f>
        <v>1</v>
      </c>
      <c r="M273" s="22" t="n">
        <f aca="false">K273*L273</f>
        <v>149.17</v>
      </c>
    </row>
    <row r="274" s="25" customFormat="true" ht="13.6" hidden="false" customHeight="true" outlineLevel="0" collapsed="false">
      <c r="A274" s="1"/>
      <c r="B274" s="18" t="s">
        <v>632</v>
      </c>
      <c r="C274" s="18" t="s">
        <v>633</v>
      </c>
      <c r="D274" s="18" t="s">
        <v>634</v>
      </c>
      <c r="E274" s="18" t="s">
        <v>635</v>
      </c>
      <c r="F274" s="19" t="s">
        <v>636</v>
      </c>
      <c r="G274" s="19" t="n">
        <v>45624</v>
      </c>
      <c r="H274" s="19" t="n">
        <f aca="false">G274+30</f>
        <v>45654</v>
      </c>
      <c r="I274" s="18" t="n">
        <v>1139</v>
      </c>
      <c r="J274" s="20" t="n">
        <v>45635</v>
      </c>
      <c r="K274" s="21" t="n">
        <v>91814.55</v>
      </c>
      <c r="L274" s="16" t="n">
        <f aca="false">H274-J274</f>
        <v>19</v>
      </c>
      <c r="M274" s="22" t="n">
        <f aca="false">K274*L274</f>
        <v>1744476.45</v>
      </c>
    </row>
    <row r="275" s="25" customFormat="true" ht="13.6" hidden="false" customHeight="true" outlineLevel="0" collapsed="false">
      <c r="A275" s="1"/>
      <c r="B275" s="18" t="s">
        <v>23</v>
      </c>
      <c r="C275" s="18" t="s">
        <v>17</v>
      </c>
      <c r="D275" s="18" t="s">
        <v>634</v>
      </c>
      <c r="E275" s="18" t="s">
        <v>635</v>
      </c>
      <c r="F275" s="19" t="s">
        <v>636</v>
      </c>
      <c r="G275" s="19" t="n">
        <v>45624</v>
      </c>
      <c r="H275" s="19" t="n">
        <f aca="false">G275+30</f>
        <v>45654</v>
      </c>
      <c r="I275" s="18" t="n">
        <v>1140</v>
      </c>
      <c r="J275" s="20" t="n">
        <v>45632</v>
      </c>
      <c r="K275" s="21" t="n">
        <v>20199.2</v>
      </c>
      <c r="L275" s="16" t="n">
        <f aca="false">H275-J275</f>
        <v>22</v>
      </c>
      <c r="M275" s="22" t="n">
        <f aca="false">K275*L275</f>
        <v>444382.4</v>
      </c>
    </row>
    <row r="276" s="25" customFormat="true" ht="13.6" hidden="false" customHeight="true" outlineLevel="0" collapsed="false">
      <c r="A276" s="1"/>
      <c r="B276" s="18" t="s">
        <v>637</v>
      </c>
      <c r="C276" s="18" t="s">
        <v>226</v>
      </c>
      <c r="D276" s="18" t="s">
        <v>638</v>
      </c>
      <c r="E276" s="18" t="s">
        <v>639</v>
      </c>
      <c r="F276" s="19" t="s">
        <v>613</v>
      </c>
      <c r="G276" s="19" t="n">
        <v>45630</v>
      </c>
      <c r="H276" s="19" t="n">
        <f aca="false">G276+30</f>
        <v>45660</v>
      </c>
      <c r="I276" s="18" t="n">
        <v>1141</v>
      </c>
      <c r="J276" s="20" t="n">
        <v>45635</v>
      </c>
      <c r="K276" s="21" t="n">
        <v>253168.86</v>
      </c>
      <c r="L276" s="16" t="n">
        <f aca="false">H276-J276</f>
        <v>25</v>
      </c>
      <c r="M276" s="22" t="n">
        <f aca="false">K276*L276</f>
        <v>6329221.5</v>
      </c>
    </row>
    <row r="277" s="25" customFormat="true" ht="13.6" hidden="false" customHeight="true" outlineLevel="0" collapsed="false">
      <c r="A277" s="1"/>
      <c r="B277" s="18" t="s">
        <v>23</v>
      </c>
      <c r="C277" s="18" t="s">
        <v>17</v>
      </c>
      <c r="D277" s="18" t="s">
        <v>638</v>
      </c>
      <c r="E277" s="18" t="s">
        <v>639</v>
      </c>
      <c r="F277" s="19" t="s">
        <v>613</v>
      </c>
      <c r="G277" s="19" t="n">
        <v>45630</v>
      </c>
      <c r="H277" s="19" t="n">
        <f aca="false">G277+30</f>
        <v>45660</v>
      </c>
      <c r="I277" s="18" t="n">
        <v>1142</v>
      </c>
      <c r="J277" s="20" t="n">
        <v>45632</v>
      </c>
      <c r="K277" s="21" t="n">
        <v>55697.15</v>
      </c>
      <c r="L277" s="16" t="n">
        <f aca="false">H277-J277</f>
        <v>28</v>
      </c>
      <c r="M277" s="22" t="n">
        <f aca="false">K277*L277</f>
        <v>1559520.2</v>
      </c>
    </row>
    <row r="278" s="25" customFormat="true" ht="13.6" hidden="false" customHeight="true" outlineLevel="0" collapsed="false">
      <c r="A278" s="1"/>
      <c r="B278" s="18" t="s">
        <v>640</v>
      </c>
      <c r="C278" s="18" t="s">
        <v>641</v>
      </c>
      <c r="D278" s="18" t="s">
        <v>642</v>
      </c>
      <c r="E278" s="18" t="s">
        <v>643</v>
      </c>
      <c r="F278" s="19" t="s">
        <v>644</v>
      </c>
      <c r="G278" s="19" t="n">
        <v>45614</v>
      </c>
      <c r="H278" s="19" t="n">
        <f aca="false">G278+30</f>
        <v>45644</v>
      </c>
      <c r="I278" s="18" t="n">
        <v>1143</v>
      </c>
      <c r="J278" s="20" t="n">
        <v>45635</v>
      </c>
      <c r="K278" s="21" t="n">
        <v>104102.14</v>
      </c>
      <c r="L278" s="16" t="n">
        <f aca="false">H278-J278</f>
        <v>9</v>
      </c>
      <c r="M278" s="22" t="n">
        <f aca="false">K278*L278</f>
        <v>936919.26</v>
      </c>
    </row>
    <row r="279" s="25" customFormat="true" ht="13.6" hidden="false" customHeight="true" outlineLevel="0" collapsed="false">
      <c r="A279" s="1"/>
      <c r="B279" s="18" t="s">
        <v>23</v>
      </c>
      <c r="C279" s="18" t="s">
        <v>17</v>
      </c>
      <c r="D279" s="18" t="s">
        <v>642</v>
      </c>
      <c r="E279" s="18" t="s">
        <v>643</v>
      </c>
      <c r="F279" s="19" t="s">
        <v>644</v>
      </c>
      <c r="G279" s="19" t="n">
        <v>45614</v>
      </c>
      <c r="H279" s="19" t="n">
        <f aca="false">G279+30</f>
        <v>45644</v>
      </c>
      <c r="I279" s="18" t="n">
        <v>1144</v>
      </c>
      <c r="J279" s="20" t="n">
        <v>45632</v>
      </c>
      <c r="K279" s="21" t="n">
        <v>22902.47</v>
      </c>
      <c r="L279" s="16" t="n">
        <f aca="false">H279-J279</f>
        <v>12</v>
      </c>
      <c r="M279" s="22" t="n">
        <f aca="false">K279*L279</f>
        <v>274829.64</v>
      </c>
    </row>
    <row r="280" s="26" customFormat="true" ht="13.6" hidden="false" customHeight="true" outlineLevel="0" collapsed="false">
      <c r="A280" s="11"/>
      <c r="B280" s="12" t="s">
        <v>645</v>
      </c>
      <c r="C280" s="12" t="s">
        <v>12</v>
      </c>
      <c r="D280" s="12" t="s">
        <v>646</v>
      </c>
      <c r="E280" s="12" t="s">
        <v>78</v>
      </c>
      <c r="F280" s="13" t="s">
        <v>647</v>
      </c>
      <c r="G280" s="13" t="n">
        <v>45635</v>
      </c>
      <c r="H280" s="13" t="n">
        <f aca="false">G280+30</f>
        <v>45665</v>
      </c>
      <c r="I280" s="12" t="n">
        <v>1145</v>
      </c>
      <c r="J280" s="14" t="n">
        <v>45637</v>
      </c>
      <c r="K280" s="15" t="n">
        <v>13360</v>
      </c>
      <c r="L280" s="23" t="n">
        <f aca="false">H280-J280</f>
        <v>28</v>
      </c>
      <c r="M280" s="17" t="n">
        <f aca="false">K280*L280</f>
        <v>374080</v>
      </c>
    </row>
    <row r="281" s="26" customFormat="true" ht="13.6" hidden="false" customHeight="true" outlineLevel="0" collapsed="false">
      <c r="A281" s="11"/>
      <c r="B281" s="12" t="s">
        <v>16</v>
      </c>
      <c r="C281" s="12" t="s">
        <v>17</v>
      </c>
      <c r="D281" s="12" t="s">
        <v>646</v>
      </c>
      <c r="E281" s="12" t="s">
        <v>78</v>
      </c>
      <c r="F281" s="13" t="s">
        <v>647</v>
      </c>
      <c r="G281" s="13" t="n">
        <v>45635</v>
      </c>
      <c r="H281" s="13" t="n">
        <f aca="false">G281+30</f>
        <v>45665</v>
      </c>
      <c r="I281" s="12" t="n">
        <v>1146</v>
      </c>
      <c r="J281" s="14" t="n">
        <v>45636</v>
      </c>
      <c r="K281" s="15" t="n">
        <v>2500</v>
      </c>
      <c r="L281" s="23" t="n">
        <f aca="false">H281-J281</f>
        <v>29</v>
      </c>
      <c r="M281" s="17" t="n">
        <f aca="false">K281*L281</f>
        <v>72500</v>
      </c>
    </row>
    <row r="282" s="26" customFormat="true" ht="13.6" hidden="false" customHeight="true" outlineLevel="0" collapsed="false">
      <c r="A282" s="11"/>
      <c r="B282" s="12" t="s">
        <v>648</v>
      </c>
      <c r="C282" s="12" t="s">
        <v>12</v>
      </c>
      <c r="D282" s="12" t="s">
        <v>649</v>
      </c>
      <c r="E282" s="12" t="s">
        <v>650</v>
      </c>
      <c r="F282" s="13" t="s">
        <v>647</v>
      </c>
      <c r="G282" s="13" t="n">
        <v>45635</v>
      </c>
      <c r="H282" s="13" t="n">
        <f aca="false">G282+30</f>
        <v>45665</v>
      </c>
      <c r="I282" s="12" t="n">
        <v>1147</v>
      </c>
      <c r="J282" s="14" t="n">
        <v>45637</v>
      </c>
      <c r="K282" s="15" t="n">
        <v>5216.53</v>
      </c>
      <c r="L282" s="23" t="n">
        <f aca="false">H282-J282</f>
        <v>28</v>
      </c>
      <c r="M282" s="17" t="n">
        <f aca="false">K282*L282</f>
        <v>146062.84</v>
      </c>
    </row>
    <row r="283" s="26" customFormat="true" ht="13.6" hidden="false" customHeight="true" outlineLevel="0" collapsed="false">
      <c r="A283" s="11"/>
      <c r="B283" s="12" t="s">
        <v>16</v>
      </c>
      <c r="C283" s="12" t="s">
        <v>17</v>
      </c>
      <c r="D283" s="12" t="s">
        <v>649</v>
      </c>
      <c r="E283" s="12" t="s">
        <v>650</v>
      </c>
      <c r="F283" s="13" t="s">
        <v>647</v>
      </c>
      <c r="G283" s="13" t="n">
        <v>45635</v>
      </c>
      <c r="H283" s="13" t="n">
        <f aca="false">G283+30</f>
        <v>45665</v>
      </c>
      <c r="I283" s="12" t="n">
        <v>1148</v>
      </c>
      <c r="J283" s="14" t="n">
        <v>45636</v>
      </c>
      <c r="K283" s="15" t="n">
        <v>833.4</v>
      </c>
      <c r="L283" s="23" t="n">
        <f aca="false">H283-J283</f>
        <v>29</v>
      </c>
      <c r="M283" s="17" t="n">
        <f aca="false">K283*L283</f>
        <v>24168.6</v>
      </c>
    </row>
    <row r="284" s="25" customFormat="true" ht="13.6" hidden="false" customHeight="true" outlineLevel="0" collapsed="false">
      <c r="A284" s="1"/>
      <c r="B284" s="18" t="s">
        <v>651</v>
      </c>
      <c r="C284" s="18" t="s">
        <v>652</v>
      </c>
      <c r="D284" s="18" t="s">
        <v>653</v>
      </c>
      <c r="E284" s="18" t="s">
        <v>654</v>
      </c>
      <c r="F284" s="19" t="s">
        <v>572</v>
      </c>
      <c r="G284" s="19" t="n">
        <v>45628</v>
      </c>
      <c r="H284" s="19" t="n">
        <f aca="false">G284+30</f>
        <v>45658</v>
      </c>
      <c r="I284" s="18" t="n">
        <v>1154</v>
      </c>
      <c r="J284" s="20" t="n">
        <v>45649</v>
      </c>
      <c r="K284" s="21" t="n">
        <v>7272.71</v>
      </c>
      <c r="L284" s="16" t="n">
        <f aca="false">H284-J284</f>
        <v>9</v>
      </c>
      <c r="M284" s="22" t="n">
        <f aca="false">K284*L284</f>
        <v>65454.39</v>
      </c>
    </row>
    <row r="285" s="25" customFormat="true" ht="13.6" hidden="false" customHeight="true" outlineLevel="0" collapsed="false">
      <c r="A285" s="1"/>
      <c r="B285" s="18" t="s">
        <v>23</v>
      </c>
      <c r="C285" s="18" t="s">
        <v>17</v>
      </c>
      <c r="D285" s="18" t="s">
        <v>653</v>
      </c>
      <c r="E285" s="18" t="s">
        <v>654</v>
      </c>
      <c r="F285" s="19" t="s">
        <v>572</v>
      </c>
      <c r="G285" s="19" t="n">
        <v>45628</v>
      </c>
      <c r="H285" s="19" t="n">
        <f aca="false">G285+30</f>
        <v>45658</v>
      </c>
      <c r="I285" s="18" t="n">
        <v>1155</v>
      </c>
      <c r="J285" s="20" t="n">
        <v>45646</v>
      </c>
      <c r="K285" s="21" t="n">
        <v>1600</v>
      </c>
      <c r="L285" s="16" t="n">
        <f aca="false">H285-J285</f>
        <v>12</v>
      </c>
      <c r="M285" s="22" t="n">
        <f aca="false">K285*L285</f>
        <v>19200</v>
      </c>
    </row>
    <row r="286" s="25" customFormat="true" ht="13.6" hidden="false" customHeight="true" outlineLevel="0" collapsed="false">
      <c r="A286" s="1"/>
      <c r="B286" s="18" t="s">
        <v>655</v>
      </c>
      <c r="C286" s="18" t="s">
        <v>656</v>
      </c>
      <c r="D286" s="18" t="s">
        <v>657</v>
      </c>
      <c r="E286" s="18" t="s">
        <v>73</v>
      </c>
      <c r="F286" s="19" t="s">
        <v>433</v>
      </c>
      <c r="G286" s="19" t="n">
        <v>45621</v>
      </c>
      <c r="H286" s="19" t="n">
        <f aca="false">G286+30</f>
        <v>45651</v>
      </c>
      <c r="I286" s="18" t="n">
        <v>1156</v>
      </c>
      <c r="J286" s="20" t="n">
        <v>45649</v>
      </c>
      <c r="K286" s="21" t="n">
        <v>33207.72</v>
      </c>
      <c r="L286" s="16" t="n">
        <f aca="false">H286-J286</f>
        <v>2</v>
      </c>
      <c r="M286" s="22" t="n">
        <f aca="false">K286*L286</f>
        <v>66415.44</v>
      </c>
    </row>
    <row r="287" s="25" customFormat="true" ht="13.6" hidden="false" customHeight="true" outlineLevel="0" collapsed="false">
      <c r="A287" s="1"/>
      <c r="B287" s="18" t="s">
        <v>16</v>
      </c>
      <c r="C287" s="18" t="s">
        <v>17</v>
      </c>
      <c r="D287" s="18" t="s">
        <v>657</v>
      </c>
      <c r="E287" s="18" t="s">
        <v>73</v>
      </c>
      <c r="F287" s="19" t="s">
        <v>433</v>
      </c>
      <c r="G287" s="19" t="n">
        <v>45621</v>
      </c>
      <c r="H287" s="19" t="n">
        <f aca="false">G287+30</f>
        <v>45651</v>
      </c>
      <c r="I287" s="18" t="n">
        <v>1157</v>
      </c>
      <c r="J287" s="20" t="n">
        <v>45646</v>
      </c>
      <c r="K287" s="21" t="n">
        <v>1262.71</v>
      </c>
      <c r="L287" s="16" t="n">
        <f aca="false">H287-J287</f>
        <v>5</v>
      </c>
      <c r="M287" s="22" t="n">
        <f aca="false">K287*L287</f>
        <v>6313.55</v>
      </c>
    </row>
    <row r="288" s="25" customFormat="true" ht="13.6" hidden="false" customHeight="true" outlineLevel="0" collapsed="false">
      <c r="A288" s="1"/>
      <c r="B288" s="18" t="s">
        <v>658</v>
      </c>
      <c r="C288" s="18" t="s">
        <v>659</v>
      </c>
      <c r="D288" s="18" t="s">
        <v>660</v>
      </c>
      <c r="E288" s="18" t="s">
        <v>587</v>
      </c>
      <c r="F288" s="19" t="s">
        <v>661</v>
      </c>
      <c r="G288" s="19" t="n">
        <v>45636</v>
      </c>
      <c r="H288" s="19" t="n">
        <f aca="false">G288+30</f>
        <v>45666</v>
      </c>
      <c r="I288" s="18" t="n">
        <v>1158</v>
      </c>
      <c r="J288" s="20" t="n">
        <v>45649</v>
      </c>
      <c r="K288" s="21" t="n">
        <v>100120.99</v>
      </c>
      <c r="L288" s="16" t="n">
        <f aca="false">H288-J288</f>
        <v>17</v>
      </c>
      <c r="M288" s="22" t="n">
        <f aca="false">K288*L288</f>
        <v>1702056.83</v>
      </c>
    </row>
    <row r="289" s="25" customFormat="true" ht="13.6" hidden="false" customHeight="true" outlineLevel="0" collapsed="false">
      <c r="A289" s="1"/>
      <c r="B289" s="18" t="s">
        <v>23</v>
      </c>
      <c r="C289" s="18" t="s">
        <v>17</v>
      </c>
      <c r="D289" s="18" t="s">
        <v>660</v>
      </c>
      <c r="E289" s="18" t="s">
        <v>587</v>
      </c>
      <c r="F289" s="19" t="s">
        <v>661</v>
      </c>
      <c r="G289" s="19" t="n">
        <v>45636</v>
      </c>
      <c r="H289" s="19" t="n">
        <f aca="false">G289+30</f>
        <v>45666</v>
      </c>
      <c r="I289" s="18" t="n">
        <v>1159</v>
      </c>
      <c r="J289" s="20" t="n">
        <v>45646</v>
      </c>
      <c r="K289" s="21" t="n">
        <v>22026.62</v>
      </c>
      <c r="L289" s="16" t="n">
        <f aca="false">H289-J289</f>
        <v>20</v>
      </c>
      <c r="M289" s="22" t="n">
        <f aca="false">K289*L289</f>
        <v>440532.4</v>
      </c>
    </row>
    <row r="290" s="25" customFormat="true" ht="13.6" hidden="false" customHeight="true" outlineLevel="0" collapsed="false">
      <c r="A290" s="1"/>
      <c r="B290" s="18" t="s">
        <v>662</v>
      </c>
      <c r="C290" s="18" t="s">
        <v>663</v>
      </c>
      <c r="D290" s="18" t="s">
        <v>664</v>
      </c>
      <c r="E290" s="18" t="s">
        <v>665</v>
      </c>
      <c r="F290" s="19" t="s">
        <v>666</v>
      </c>
      <c r="G290" s="19" t="n">
        <v>45635</v>
      </c>
      <c r="H290" s="19" t="n">
        <f aca="false">G290+30</f>
        <v>45665</v>
      </c>
      <c r="I290" s="18" t="n">
        <v>1160</v>
      </c>
      <c r="J290" s="20" t="n">
        <v>45649</v>
      </c>
      <c r="K290" s="21" t="n">
        <v>80727.2</v>
      </c>
      <c r="L290" s="16" t="n">
        <f aca="false">H290-J290</f>
        <v>16</v>
      </c>
      <c r="M290" s="22" t="n">
        <f aca="false">K290*L290</f>
        <v>1291635.2</v>
      </c>
    </row>
    <row r="291" s="25" customFormat="true" ht="13.6" hidden="false" customHeight="true" outlineLevel="0" collapsed="false">
      <c r="A291" s="1"/>
      <c r="B291" s="18" t="s">
        <v>23</v>
      </c>
      <c r="C291" s="18" t="s">
        <v>17</v>
      </c>
      <c r="D291" s="18" t="s">
        <v>664</v>
      </c>
      <c r="E291" s="18" t="s">
        <v>665</v>
      </c>
      <c r="F291" s="19" t="s">
        <v>666</v>
      </c>
      <c r="G291" s="19" t="n">
        <v>45635</v>
      </c>
      <c r="H291" s="19" t="n">
        <f aca="false">G291+30</f>
        <v>45665</v>
      </c>
      <c r="I291" s="18" t="n">
        <v>1161</v>
      </c>
      <c r="J291" s="20" t="n">
        <v>45646</v>
      </c>
      <c r="K291" s="21" t="n">
        <v>17759.98</v>
      </c>
      <c r="L291" s="16" t="n">
        <f aca="false">H291-J291</f>
        <v>19</v>
      </c>
      <c r="M291" s="22" t="n">
        <f aca="false">K291*L291</f>
        <v>337439.62</v>
      </c>
    </row>
    <row r="292" s="25" customFormat="true" ht="13.6" hidden="false" customHeight="true" outlineLevel="0" collapsed="false">
      <c r="A292" s="1"/>
      <c r="B292" s="18" t="s">
        <v>667</v>
      </c>
      <c r="C292" s="18" t="s">
        <v>668</v>
      </c>
      <c r="D292" s="18" t="s">
        <v>669</v>
      </c>
      <c r="E292" s="18" t="s">
        <v>551</v>
      </c>
      <c r="F292" s="19" t="s">
        <v>670</v>
      </c>
      <c r="G292" s="19" t="n">
        <v>45636</v>
      </c>
      <c r="H292" s="19" t="n">
        <f aca="false">G292+30</f>
        <v>45666</v>
      </c>
      <c r="I292" s="18" t="n">
        <v>1162</v>
      </c>
      <c r="J292" s="20" t="n">
        <v>45649</v>
      </c>
      <c r="K292" s="21" t="n">
        <v>5076.8</v>
      </c>
      <c r="L292" s="16" t="n">
        <f aca="false">H292-J292</f>
        <v>17</v>
      </c>
      <c r="M292" s="22" t="n">
        <f aca="false">K292*L292</f>
        <v>86305.6</v>
      </c>
    </row>
    <row r="293" s="25" customFormat="true" ht="13.6" hidden="false" customHeight="true" outlineLevel="0" collapsed="false">
      <c r="A293" s="1"/>
      <c r="B293" s="18" t="s">
        <v>16</v>
      </c>
      <c r="C293" s="18" t="s">
        <v>17</v>
      </c>
      <c r="D293" s="18" t="s">
        <v>669</v>
      </c>
      <c r="E293" s="18" t="s">
        <v>551</v>
      </c>
      <c r="F293" s="19" t="s">
        <v>670</v>
      </c>
      <c r="G293" s="19" t="n">
        <v>45636</v>
      </c>
      <c r="H293" s="19" t="n">
        <f aca="false">G293+30</f>
        <v>45666</v>
      </c>
      <c r="I293" s="18" t="n">
        <v>1163</v>
      </c>
      <c r="J293" s="20" t="n">
        <v>45646</v>
      </c>
      <c r="K293" s="21" t="n">
        <v>950</v>
      </c>
      <c r="L293" s="16" t="n">
        <f aca="false">H293-J293</f>
        <v>20</v>
      </c>
      <c r="M293" s="22" t="n">
        <f aca="false">K293*L293</f>
        <v>19000</v>
      </c>
    </row>
    <row r="294" s="25" customFormat="true" ht="13.6" hidden="false" customHeight="true" outlineLevel="0" collapsed="false">
      <c r="A294" s="1"/>
      <c r="B294" s="18" t="s">
        <v>671</v>
      </c>
      <c r="C294" s="18" t="s">
        <v>672</v>
      </c>
      <c r="D294" s="18" t="s">
        <v>673</v>
      </c>
      <c r="E294" s="18" t="s">
        <v>98</v>
      </c>
      <c r="F294" s="19" t="s">
        <v>647</v>
      </c>
      <c r="G294" s="19" t="n">
        <v>45636</v>
      </c>
      <c r="H294" s="19" t="n">
        <f aca="false">G294+30</f>
        <v>45666</v>
      </c>
      <c r="I294" s="18" t="n">
        <v>1164</v>
      </c>
      <c r="J294" s="20" t="n">
        <v>45649</v>
      </c>
      <c r="K294" s="21" t="n">
        <v>5076.8</v>
      </c>
      <c r="L294" s="16" t="n">
        <f aca="false">H294-J294</f>
        <v>17</v>
      </c>
      <c r="M294" s="22" t="n">
        <f aca="false">K294*L294</f>
        <v>86305.6</v>
      </c>
    </row>
    <row r="295" s="25" customFormat="true" ht="13.6" hidden="false" customHeight="true" outlineLevel="0" collapsed="false">
      <c r="A295" s="1"/>
      <c r="B295" s="18" t="s">
        <v>16</v>
      </c>
      <c r="C295" s="18" t="s">
        <v>17</v>
      </c>
      <c r="D295" s="18" t="s">
        <v>673</v>
      </c>
      <c r="E295" s="18" t="s">
        <v>98</v>
      </c>
      <c r="F295" s="19" t="s">
        <v>647</v>
      </c>
      <c r="G295" s="19" t="n">
        <v>45636</v>
      </c>
      <c r="H295" s="19" t="n">
        <f aca="false">G295+30</f>
        <v>45666</v>
      </c>
      <c r="I295" s="18" t="n">
        <v>1165</v>
      </c>
      <c r="J295" s="20" t="n">
        <v>45646</v>
      </c>
      <c r="K295" s="21" t="n">
        <v>950</v>
      </c>
      <c r="L295" s="16" t="n">
        <f aca="false">H295-J295</f>
        <v>20</v>
      </c>
      <c r="M295" s="22" t="n">
        <f aca="false">K295*L295</f>
        <v>19000</v>
      </c>
    </row>
    <row r="296" s="25" customFormat="true" ht="13.6" hidden="false" customHeight="true" outlineLevel="0" collapsed="false">
      <c r="A296" s="1"/>
      <c r="B296" s="18" t="s">
        <v>674</v>
      </c>
      <c r="C296" s="18" t="s">
        <v>109</v>
      </c>
      <c r="D296" s="18" t="s">
        <v>675</v>
      </c>
      <c r="E296" s="18" t="s">
        <v>318</v>
      </c>
      <c r="F296" s="19" t="s">
        <v>676</v>
      </c>
      <c r="G296" s="19" t="n">
        <v>45637</v>
      </c>
      <c r="H296" s="19" t="n">
        <f aca="false">G296+30</f>
        <v>45667</v>
      </c>
      <c r="I296" s="18" t="n">
        <v>1167</v>
      </c>
      <c r="J296" s="20" t="n">
        <v>45649</v>
      </c>
      <c r="K296" s="21" t="n">
        <v>165101.25</v>
      </c>
      <c r="L296" s="16" t="n">
        <f aca="false">H296-J296</f>
        <v>18</v>
      </c>
      <c r="M296" s="22" t="n">
        <f aca="false">K296*L296</f>
        <v>2971822.5</v>
      </c>
    </row>
    <row r="297" s="25" customFormat="true" ht="13.6" hidden="false" customHeight="true" outlineLevel="0" collapsed="false">
      <c r="A297" s="1"/>
      <c r="B297" s="18" t="s">
        <v>23</v>
      </c>
      <c r="C297" s="18" t="s">
        <v>17</v>
      </c>
      <c r="D297" s="18" t="s">
        <v>675</v>
      </c>
      <c r="E297" s="18" t="s">
        <v>318</v>
      </c>
      <c r="F297" s="19" t="s">
        <v>676</v>
      </c>
      <c r="G297" s="19" t="n">
        <v>45637</v>
      </c>
      <c r="H297" s="19" t="n">
        <f aca="false">G297+30</f>
        <v>45667</v>
      </c>
      <c r="I297" s="18" t="n">
        <v>1168</v>
      </c>
      <c r="J297" s="20" t="n">
        <v>45646</v>
      </c>
      <c r="K297" s="21" t="n">
        <v>36322.28</v>
      </c>
      <c r="L297" s="16" t="n">
        <f aca="false">H297-J297</f>
        <v>21</v>
      </c>
      <c r="M297" s="22" t="n">
        <f aca="false">K297*L297</f>
        <v>762767.88</v>
      </c>
    </row>
    <row r="298" s="25" customFormat="true" ht="13.6" hidden="false" customHeight="true" outlineLevel="0" collapsed="false">
      <c r="A298" s="1"/>
      <c r="B298" s="18" t="s">
        <v>677</v>
      </c>
      <c r="C298" s="18" t="s">
        <v>498</v>
      </c>
      <c r="D298" s="18" t="s">
        <v>678</v>
      </c>
      <c r="E298" s="18" t="s">
        <v>52</v>
      </c>
      <c r="F298" s="19" t="s">
        <v>679</v>
      </c>
      <c r="G298" s="19" t="n">
        <v>45637</v>
      </c>
      <c r="H298" s="19" t="n">
        <f aca="false">G298+30</f>
        <v>45667</v>
      </c>
      <c r="I298" s="18" t="n">
        <v>1169</v>
      </c>
      <c r="J298" s="20" t="n">
        <v>45649</v>
      </c>
      <c r="K298" s="21" t="n">
        <v>15901.64</v>
      </c>
      <c r="L298" s="16" t="n">
        <f aca="false">H298-J298</f>
        <v>18</v>
      </c>
      <c r="M298" s="22" t="n">
        <f aca="false">K298*L298</f>
        <v>286229.52</v>
      </c>
    </row>
    <row r="299" s="25" customFormat="true" ht="13.6" hidden="false" customHeight="true" outlineLevel="0" collapsed="false">
      <c r="A299" s="1"/>
      <c r="B299" s="18" t="s">
        <v>23</v>
      </c>
      <c r="C299" s="18" t="s">
        <v>17</v>
      </c>
      <c r="D299" s="18" t="s">
        <v>678</v>
      </c>
      <c r="E299" s="18" t="s">
        <v>52</v>
      </c>
      <c r="F299" s="19" t="s">
        <v>679</v>
      </c>
      <c r="G299" s="19" t="n">
        <v>45637</v>
      </c>
      <c r="H299" s="19" t="n">
        <f aca="false">G299+30</f>
        <v>45667</v>
      </c>
      <c r="I299" s="18" t="n">
        <v>1170</v>
      </c>
      <c r="J299" s="20" t="n">
        <v>45646</v>
      </c>
      <c r="K299" s="21" t="n">
        <v>3498.36</v>
      </c>
      <c r="L299" s="16" t="n">
        <f aca="false">H299-J299</f>
        <v>21</v>
      </c>
      <c r="M299" s="22" t="n">
        <f aca="false">K299*L299</f>
        <v>73465.56</v>
      </c>
    </row>
    <row r="300" s="25" customFormat="true" ht="13.6" hidden="false" customHeight="true" outlineLevel="0" collapsed="false">
      <c r="A300" s="1"/>
      <c r="B300" s="18" t="s">
        <v>680</v>
      </c>
      <c r="C300" s="18" t="s">
        <v>681</v>
      </c>
      <c r="D300" s="18" t="s">
        <v>682</v>
      </c>
      <c r="E300" s="18" t="s">
        <v>58</v>
      </c>
      <c r="F300" s="19" t="s">
        <v>683</v>
      </c>
      <c r="G300" s="19" t="n">
        <v>45636</v>
      </c>
      <c r="H300" s="19" t="n">
        <f aca="false">G300+30</f>
        <v>45666</v>
      </c>
      <c r="I300" s="18" t="n">
        <v>1173</v>
      </c>
      <c r="J300" s="20" t="n">
        <v>45649</v>
      </c>
      <c r="K300" s="21" t="n">
        <v>91412.79</v>
      </c>
      <c r="L300" s="16" t="n">
        <f aca="false">H300-J300</f>
        <v>17</v>
      </c>
      <c r="M300" s="22" t="n">
        <f aca="false">K300*L300</f>
        <v>1554017.43</v>
      </c>
    </row>
    <row r="301" s="25" customFormat="true" ht="13.6" hidden="false" customHeight="true" outlineLevel="0" collapsed="false">
      <c r="A301" s="1"/>
      <c r="B301" s="18" t="s">
        <v>23</v>
      </c>
      <c r="C301" s="18" t="s">
        <v>17</v>
      </c>
      <c r="D301" s="18" t="s">
        <v>682</v>
      </c>
      <c r="E301" s="18" t="s">
        <v>58</v>
      </c>
      <c r="F301" s="19" t="s">
        <v>683</v>
      </c>
      <c r="G301" s="19" t="n">
        <v>45636</v>
      </c>
      <c r="H301" s="19" t="n">
        <f aca="false">G301+30</f>
        <v>45666</v>
      </c>
      <c r="I301" s="18" t="n">
        <v>1174</v>
      </c>
      <c r="J301" s="20" t="n">
        <v>45646</v>
      </c>
      <c r="K301" s="21" t="n">
        <v>20110.81</v>
      </c>
      <c r="L301" s="16" t="n">
        <f aca="false">H301-J301</f>
        <v>20</v>
      </c>
      <c r="M301" s="22" t="n">
        <f aca="false">K301*L301</f>
        <v>402216.2</v>
      </c>
    </row>
    <row r="302" s="25" customFormat="true" ht="13.6" hidden="false" customHeight="true" outlineLevel="0" collapsed="false">
      <c r="A302" s="1"/>
      <c r="B302" s="18" t="s">
        <v>684</v>
      </c>
      <c r="C302" s="18" t="s">
        <v>685</v>
      </c>
      <c r="D302" s="18" t="s">
        <v>686</v>
      </c>
      <c r="E302" s="18" t="s">
        <v>78</v>
      </c>
      <c r="F302" s="19" t="s">
        <v>352</v>
      </c>
      <c r="G302" s="19" t="n">
        <v>45602</v>
      </c>
      <c r="H302" s="19" t="n">
        <f aca="false">G302+30</f>
        <v>45632</v>
      </c>
      <c r="I302" s="18" t="n">
        <v>1175</v>
      </c>
      <c r="J302" s="20" t="n">
        <v>45649</v>
      </c>
      <c r="K302" s="21" t="n">
        <v>21185.98</v>
      </c>
      <c r="L302" s="16" t="n">
        <f aca="false">H302-J302</f>
        <v>-17</v>
      </c>
      <c r="M302" s="22" t="n">
        <f aca="false">K302*L302</f>
        <v>-360161.66</v>
      </c>
    </row>
    <row r="303" s="25" customFormat="true" ht="13.6" hidden="false" customHeight="true" outlineLevel="0" collapsed="false">
      <c r="A303" s="1"/>
      <c r="B303" s="18" t="s">
        <v>16</v>
      </c>
      <c r="C303" s="18" t="s">
        <v>17</v>
      </c>
      <c r="D303" s="18" t="s">
        <v>686</v>
      </c>
      <c r="E303" s="18" t="s">
        <v>78</v>
      </c>
      <c r="F303" s="19" t="s">
        <v>352</v>
      </c>
      <c r="G303" s="19" t="n">
        <v>45602</v>
      </c>
      <c r="H303" s="19" t="n">
        <f aca="false">G303+30</f>
        <v>45632</v>
      </c>
      <c r="I303" s="18" t="n">
        <v>1176</v>
      </c>
      <c r="J303" s="20" t="n">
        <v>45646</v>
      </c>
      <c r="K303" s="21" t="n">
        <v>3964.44</v>
      </c>
      <c r="L303" s="16" t="n">
        <f aca="false">H303-J303</f>
        <v>-14</v>
      </c>
      <c r="M303" s="22" t="n">
        <f aca="false">K303*L303</f>
        <v>-55502.16</v>
      </c>
    </row>
    <row r="304" s="25" customFormat="true" ht="13.6" hidden="false" customHeight="true" outlineLevel="0" collapsed="false">
      <c r="A304" s="1"/>
      <c r="B304" s="18" t="s">
        <v>687</v>
      </c>
      <c r="C304" s="18" t="s">
        <v>688</v>
      </c>
      <c r="D304" s="18" t="s">
        <v>689</v>
      </c>
      <c r="E304" s="18" t="s">
        <v>73</v>
      </c>
      <c r="F304" s="19" t="s">
        <v>690</v>
      </c>
      <c r="G304" s="19" t="n">
        <v>45638</v>
      </c>
      <c r="H304" s="19" t="n">
        <f aca="false">G304+30</f>
        <v>45668</v>
      </c>
      <c r="I304" s="18" t="n">
        <v>1177</v>
      </c>
      <c r="J304" s="20" t="n">
        <v>45649</v>
      </c>
      <c r="K304" s="21" t="n">
        <v>345067</v>
      </c>
      <c r="L304" s="16" t="n">
        <f aca="false">H304-J304</f>
        <v>19</v>
      </c>
      <c r="M304" s="22" t="n">
        <f aca="false">K304*L304</f>
        <v>6556273</v>
      </c>
    </row>
    <row r="305" s="25" customFormat="true" ht="13.6" hidden="false" customHeight="true" outlineLevel="0" collapsed="false">
      <c r="A305" s="1"/>
      <c r="B305" s="18" t="s">
        <v>23</v>
      </c>
      <c r="C305" s="18" t="s">
        <v>17</v>
      </c>
      <c r="D305" s="18" t="s">
        <v>689</v>
      </c>
      <c r="E305" s="18" t="s">
        <v>73</v>
      </c>
      <c r="F305" s="19" t="s">
        <v>690</v>
      </c>
      <c r="G305" s="19" t="n">
        <v>45638</v>
      </c>
      <c r="H305" s="19" t="n">
        <f aca="false">G305+30</f>
        <v>45668</v>
      </c>
      <c r="I305" s="18" t="n">
        <v>1178</v>
      </c>
      <c r="J305" s="20" t="n">
        <v>45646</v>
      </c>
      <c r="K305" s="21" t="n">
        <v>75914.74</v>
      </c>
      <c r="L305" s="16" t="n">
        <f aca="false">H305-J305</f>
        <v>22</v>
      </c>
      <c r="M305" s="22" t="n">
        <f aca="false">K305*L305</f>
        <v>1670124.28</v>
      </c>
    </row>
    <row r="306" s="25" customFormat="true" ht="13.6" hidden="false" customHeight="true" outlineLevel="0" collapsed="false">
      <c r="A306" s="1"/>
      <c r="B306" s="18" t="s">
        <v>691</v>
      </c>
      <c r="C306" s="18" t="s">
        <v>692</v>
      </c>
      <c r="D306" s="18" t="s">
        <v>693</v>
      </c>
      <c r="E306" s="18" t="s">
        <v>694</v>
      </c>
      <c r="F306" s="19" t="s">
        <v>437</v>
      </c>
      <c r="G306" s="19" t="n">
        <v>45625</v>
      </c>
      <c r="H306" s="19" t="n">
        <f aca="false">G306+30</f>
        <v>45655</v>
      </c>
      <c r="I306" s="18" t="n">
        <v>1179</v>
      </c>
      <c r="J306" s="20" t="n">
        <v>45649</v>
      </c>
      <c r="K306" s="21" t="n">
        <v>7447.54</v>
      </c>
      <c r="L306" s="16" t="n">
        <f aca="false">H306-J306</f>
        <v>6</v>
      </c>
      <c r="M306" s="22" t="n">
        <f aca="false">K306*L306</f>
        <v>44685.24</v>
      </c>
    </row>
    <row r="307" s="25" customFormat="true" ht="13.6" hidden="false" customHeight="true" outlineLevel="0" collapsed="false">
      <c r="A307" s="1"/>
      <c r="B307" s="18" t="s">
        <v>23</v>
      </c>
      <c r="C307" s="18" t="s">
        <v>17</v>
      </c>
      <c r="D307" s="18" t="s">
        <v>693</v>
      </c>
      <c r="E307" s="18" t="s">
        <v>694</v>
      </c>
      <c r="F307" s="19" t="s">
        <v>437</v>
      </c>
      <c r="G307" s="19" t="n">
        <v>45625</v>
      </c>
      <c r="H307" s="19" t="n">
        <f aca="false">G307+30</f>
        <v>45655</v>
      </c>
      <c r="I307" s="18" t="n">
        <v>1180</v>
      </c>
      <c r="J307" s="20" t="n">
        <v>45646</v>
      </c>
      <c r="K307" s="21" t="n">
        <v>1638.46</v>
      </c>
      <c r="L307" s="16" t="n">
        <f aca="false">H307-J307</f>
        <v>9</v>
      </c>
      <c r="M307" s="22" t="n">
        <f aca="false">K307*L307</f>
        <v>14746.14</v>
      </c>
    </row>
    <row r="308" s="25" customFormat="true" ht="13.6" hidden="false" customHeight="true" outlineLevel="0" collapsed="false">
      <c r="A308" s="1"/>
      <c r="B308" s="18" t="s">
        <v>695</v>
      </c>
      <c r="C308" s="18" t="s">
        <v>656</v>
      </c>
      <c r="D308" s="18" t="s">
        <v>696</v>
      </c>
      <c r="E308" s="18" t="s">
        <v>153</v>
      </c>
      <c r="F308" s="19" t="s">
        <v>288</v>
      </c>
      <c r="G308" s="19" t="n">
        <v>45600</v>
      </c>
      <c r="H308" s="19" t="n">
        <f aca="false">G308+30</f>
        <v>45630</v>
      </c>
      <c r="I308" s="18" t="n">
        <v>1181</v>
      </c>
      <c r="J308" s="20" t="n">
        <v>45649</v>
      </c>
      <c r="K308" s="21" t="n">
        <v>10823.74</v>
      </c>
      <c r="L308" s="16" t="n">
        <f aca="false">H308-J308</f>
        <v>-19</v>
      </c>
      <c r="M308" s="22" t="n">
        <f aca="false">K308*L308</f>
        <v>-205651.06</v>
      </c>
    </row>
    <row r="309" s="25" customFormat="true" ht="13.6" hidden="false" customHeight="true" outlineLevel="0" collapsed="false">
      <c r="A309" s="1"/>
      <c r="B309" s="18" t="s">
        <v>16</v>
      </c>
      <c r="C309" s="18" t="s">
        <v>17</v>
      </c>
      <c r="D309" s="18" t="s">
        <v>696</v>
      </c>
      <c r="E309" s="18" t="s">
        <v>153</v>
      </c>
      <c r="F309" s="19" t="s">
        <v>288</v>
      </c>
      <c r="G309" s="19" t="n">
        <v>45600</v>
      </c>
      <c r="H309" s="19" t="n">
        <f aca="false">G309+30</f>
        <v>45630</v>
      </c>
      <c r="I309" s="18" t="n">
        <v>1182</v>
      </c>
      <c r="J309" s="20" t="n">
        <v>45646</v>
      </c>
      <c r="K309" s="21" t="n">
        <v>2025.4</v>
      </c>
      <c r="L309" s="16" t="n">
        <f aca="false">H309-J309</f>
        <v>-16</v>
      </c>
      <c r="M309" s="22" t="n">
        <f aca="false">K309*L309</f>
        <v>-32406.4</v>
      </c>
    </row>
    <row r="310" s="25" customFormat="true" ht="13.6" hidden="false" customHeight="true" outlineLevel="0" collapsed="false">
      <c r="A310" s="1"/>
      <c r="B310" s="18" t="s">
        <v>697</v>
      </c>
      <c r="C310" s="18" t="s">
        <v>698</v>
      </c>
      <c r="D310" s="18" t="s">
        <v>699</v>
      </c>
      <c r="E310" s="18" t="s">
        <v>700</v>
      </c>
      <c r="F310" s="19" t="s">
        <v>701</v>
      </c>
      <c r="G310" s="19" t="n">
        <v>45636</v>
      </c>
      <c r="H310" s="19" t="n">
        <f aca="false">G310+30</f>
        <v>45666</v>
      </c>
      <c r="I310" s="18" t="n">
        <v>1183</v>
      </c>
      <c r="J310" s="20" t="n">
        <v>45649</v>
      </c>
      <c r="K310" s="21" t="n">
        <v>14824.75</v>
      </c>
      <c r="L310" s="16" t="n">
        <f aca="false">H310-J310</f>
        <v>17</v>
      </c>
      <c r="M310" s="22" t="n">
        <f aca="false">K310*L310</f>
        <v>252020.75</v>
      </c>
    </row>
    <row r="311" s="25" customFormat="true" ht="13.6" hidden="false" customHeight="true" outlineLevel="0" collapsed="false">
      <c r="A311" s="1"/>
      <c r="B311" s="18" t="s">
        <v>23</v>
      </c>
      <c r="C311" s="18" t="s">
        <v>17</v>
      </c>
      <c r="D311" s="18" t="s">
        <v>699</v>
      </c>
      <c r="E311" s="18" t="s">
        <v>700</v>
      </c>
      <c r="F311" s="19" t="s">
        <v>701</v>
      </c>
      <c r="G311" s="19" t="n">
        <v>45636</v>
      </c>
      <c r="H311" s="19" t="n">
        <f aca="false">G311+30</f>
        <v>45666</v>
      </c>
      <c r="I311" s="18" t="n">
        <v>1184</v>
      </c>
      <c r="J311" s="20" t="n">
        <v>45646</v>
      </c>
      <c r="K311" s="21" t="n">
        <v>3261.45</v>
      </c>
      <c r="L311" s="16" t="n">
        <f aca="false">H311-J311</f>
        <v>20</v>
      </c>
      <c r="M311" s="22" t="n">
        <f aca="false">K311*L311</f>
        <v>65229</v>
      </c>
    </row>
    <row r="312" s="25" customFormat="true" ht="13.6" hidden="false" customHeight="true" outlineLevel="0" collapsed="false">
      <c r="A312" s="1"/>
      <c r="B312" s="18" t="s">
        <v>702</v>
      </c>
      <c r="C312" s="18" t="s">
        <v>326</v>
      </c>
      <c r="D312" s="18" t="s">
        <v>703</v>
      </c>
      <c r="E312" s="18" t="s">
        <v>704</v>
      </c>
      <c r="F312" s="19" t="s">
        <v>690</v>
      </c>
      <c r="G312" s="19" t="n">
        <v>45642</v>
      </c>
      <c r="H312" s="19" t="n">
        <f aca="false">G312+30</f>
        <v>45672</v>
      </c>
      <c r="I312" s="18" t="n">
        <v>1187</v>
      </c>
      <c r="J312" s="20" t="n">
        <v>45649</v>
      </c>
      <c r="K312" s="21" t="n">
        <v>68318.88</v>
      </c>
      <c r="L312" s="16" t="n">
        <f aca="false">H312-J312</f>
        <v>23</v>
      </c>
      <c r="M312" s="22" t="n">
        <f aca="false">K312*L312</f>
        <v>1571334.24</v>
      </c>
    </row>
    <row r="313" s="25" customFormat="true" ht="13.6" hidden="false" customHeight="true" outlineLevel="0" collapsed="false">
      <c r="A313" s="1"/>
      <c r="B313" s="18" t="s">
        <v>23</v>
      </c>
      <c r="C313" s="18" t="s">
        <v>17</v>
      </c>
      <c r="D313" s="18" t="s">
        <v>703</v>
      </c>
      <c r="E313" s="18" t="s">
        <v>704</v>
      </c>
      <c r="F313" s="19" t="s">
        <v>690</v>
      </c>
      <c r="G313" s="19" t="n">
        <v>45642</v>
      </c>
      <c r="H313" s="19" t="n">
        <f aca="false">G313+30</f>
        <v>45672</v>
      </c>
      <c r="I313" s="18" t="n">
        <v>1188</v>
      </c>
      <c r="J313" s="20" t="n">
        <v>45646</v>
      </c>
      <c r="K313" s="21" t="n">
        <v>15030.15</v>
      </c>
      <c r="L313" s="16" t="n">
        <f aca="false">H313-J313</f>
        <v>26</v>
      </c>
      <c r="M313" s="22" t="n">
        <f aca="false">K313*L313</f>
        <v>390783.9</v>
      </c>
    </row>
    <row r="314" s="25" customFormat="true" ht="13.6" hidden="false" customHeight="true" outlineLevel="0" collapsed="false">
      <c r="A314" s="1"/>
      <c r="B314" s="18" t="s">
        <v>705</v>
      </c>
      <c r="C314" s="18" t="s">
        <v>326</v>
      </c>
      <c r="D314" s="18" t="s">
        <v>706</v>
      </c>
      <c r="E314" s="18" t="s">
        <v>153</v>
      </c>
      <c r="F314" s="19" t="s">
        <v>707</v>
      </c>
      <c r="G314" s="19" t="n">
        <v>45642</v>
      </c>
      <c r="H314" s="19" t="n">
        <f aca="false">G314+30</f>
        <v>45672</v>
      </c>
      <c r="I314" s="18" t="n">
        <v>1189</v>
      </c>
      <c r="J314" s="20" t="n">
        <v>45649</v>
      </c>
      <c r="K314" s="21" t="n">
        <v>353156.6</v>
      </c>
      <c r="L314" s="16" t="n">
        <f aca="false">H314-J314</f>
        <v>23</v>
      </c>
      <c r="M314" s="22" t="n">
        <f aca="false">K314*L314</f>
        <v>8122601.8</v>
      </c>
    </row>
    <row r="315" s="25" customFormat="true" ht="13.6" hidden="false" customHeight="true" outlineLevel="0" collapsed="false">
      <c r="A315" s="1"/>
      <c r="B315" s="18" t="s">
        <v>23</v>
      </c>
      <c r="C315" s="18" t="s">
        <v>17</v>
      </c>
      <c r="D315" s="18" t="s">
        <v>708</v>
      </c>
      <c r="E315" s="18" t="s">
        <v>153</v>
      </c>
      <c r="F315" s="19" t="s">
        <v>707</v>
      </c>
      <c r="G315" s="19" t="n">
        <v>45642</v>
      </c>
      <c r="H315" s="19" t="n">
        <f aca="false">G315+30</f>
        <v>45672</v>
      </c>
      <c r="I315" s="18" t="n">
        <v>1190</v>
      </c>
      <c r="J315" s="20" t="n">
        <v>45646</v>
      </c>
      <c r="K315" s="21" t="n">
        <v>77694.45</v>
      </c>
      <c r="L315" s="16" t="n">
        <f aca="false">H315-J315</f>
        <v>26</v>
      </c>
      <c r="M315" s="22" t="n">
        <f aca="false">K315*L315</f>
        <v>2020055.7</v>
      </c>
    </row>
    <row r="316" s="25" customFormat="true" ht="13.6" hidden="false" customHeight="true" outlineLevel="0" collapsed="false">
      <c r="A316" s="1"/>
      <c r="B316" s="18" t="s">
        <v>709</v>
      </c>
      <c r="C316" s="18" t="s">
        <v>710</v>
      </c>
      <c r="D316" s="18" t="s">
        <v>711</v>
      </c>
      <c r="E316" s="18" t="s">
        <v>363</v>
      </c>
      <c r="F316" s="19" t="s">
        <v>572</v>
      </c>
      <c r="G316" s="19" t="n">
        <v>45636</v>
      </c>
      <c r="H316" s="19" t="n">
        <f aca="false">G316+30</f>
        <v>45666</v>
      </c>
      <c r="I316" s="18" t="n">
        <v>1191</v>
      </c>
      <c r="J316" s="20" t="n">
        <v>45649</v>
      </c>
      <c r="K316" s="21" t="n">
        <v>526000</v>
      </c>
      <c r="L316" s="16" t="n">
        <f aca="false">H316-J316</f>
        <v>17</v>
      </c>
      <c r="M316" s="22" t="n">
        <f aca="false">K316*L316</f>
        <v>8942000</v>
      </c>
    </row>
    <row r="317" s="25" customFormat="true" ht="13.6" hidden="false" customHeight="true" outlineLevel="0" collapsed="false">
      <c r="A317" s="1"/>
      <c r="B317" s="18" t="s">
        <v>23</v>
      </c>
      <c r="C317" s="18" t="s">
        <v>17</v>
      </c>
      <c r="D317" s="18" t="s">
        <v>711</v>
      </c>
      <c r="E317" s="18" t="s">
        <v>363</v>
      </c>
      <c r="F317" s="19" t="s">
        <v>572</v>
      </c>
      <c r="G317" s="19" t="n">
        <v>45636</v>
      </c>
      <c r="H317" s="19" t="n">
        <f aca="false">G317+30</f>
        <v>45666</v>
      </c>
      <c r="I317" s="18" t="n">
        <v>1192</v>
      </c>
      <c r="J317" s="20" t="n">
        <v>45646</v>
      </c>
      <c r="K317" s="21" t="n">
        <v>115720</v>
      </c>
      <c r="L317" s="16" t="n">
        <f aca="false">H317-J317</f>
        <v>20</v>
      </c>
      <c r="M317" s="22" t="n">
        <f aca="false">K317*L317</f>
        <v>2314400</v>
      </c>
    </row>
    <row r="318" s="25" customFormat="true" ht="13.6" hidden="false" customHeight="true" outlineLevel="0" collapsed="false">
      <c r="A318" s="1"/>
      <c r="B318" s="18" t="s">
        <v>712</v>
      </c>
      <c r="C318" s="18" t="s">
        <v>713</v>
      </c>
      <c r="D318" s="18" t="s">
        <v>714</v>
      </c>
      <c r="E318" s="18" t="s">
        <v>715</v>
      </c>
      <c r="F318" s="19" t="s">
        <v>716</v>
      </c>
      <c r="G318" s="19" t="n">
        <v>45645</v>
      </c>
      <c r="H318" s="19" t="n">
        <f aca="false">G318+30</f>
        <v>45675</v>
      </c>
      <c r="I318" s="18" t="n">
        <v>1193</v>
      </c>
      <c r="J318" s="20" t="n">
        <v>45650</v>
      </c>
      <c r="K318" s="21" t="n">
        <v>84541.38</v>
      </c>
      <c r="L318" s="16" t="n">
        <f aca="false">H318-J318</f>
        <v>25</v>
      </c>
      <c r="M318" s="22" t="n">
        <f aca="false">K318*L318</f>
        <v>2113534.5</v>
      </c>
    </row>
    <row r="319" s="25" customFormat="true" ht="13.6" hidden="false" customHeight="true" outlineLevel="0" collapsed="false">
      <c r="A319" s="1"/>
      <c r="B319" s="18" t="s">
        <v>23</v>
      </c>
      <c r="C319" s="18" t="s">
        <v>17</v>
      </c>
      <c r="D319" s="18" t="s">
        <v>714</v>
      </c>
      <c r="E319" s="18" t="s">
        <v>715</v>
      </c>
      <c r="F319" s="19" t="s">
        <v>716</v>
      </c>
      <c r="G319" s="19" t="n">
        <v>45645</v>
      </c>
      <c r="H319" s="19" t="n">
        <f aca="false">G319+30</f>
        <v>45675</v>
      </c>
      <c r="I319" s="18" t="n">
        <v>1194</v>
      </c>
      <c r="J319" s="20" t="n">
        <v>45649</v>
      </c>
      <c r="K319" s="21" t="n">
        <v>18599.1</v>
      </c>
      <c r="L319" s="16" t="n">
        <f aca="false">H319-J319</f>
        <v>26</v>
      </c>
      <c r="M319" s="22" t="n">
        <f aca="false">K319*L319</f>
        <v>483576.6</v>
      </c>
    </row>
    <row r="320" s="25" customFormat="true" ht="13.6" hidden="false" customHeight="true" outlineLevel="0" collapsed="false">
      <c r="A320" s="1"/>
      <c r="B320" s="18" t="s">
        <v>717</v>
      </c>
      <c r="C320" s="18" t="s">
        <v>713</v>
      </c>
      <c r="D320" s="18" t="s">
        <v>718</v>
      </c>
      <c r="E320" s="18" t="s">
        <v>719</v>
      </c>
      <c r="F320" s="19" t="s">
        <v>720</v>
      </c>
      <c r="G320" s="19" t="n">
        <v>45645</v>
      </c>
      <c r="H320" s="19" t="n">
        <f aca="false">G320+30</f>
        <v>45675</v>
      </c>
      <c r="I320" s="18" t="n">
        <v>1195</v>
      </c>
      <c r="J320" s="20" t="n">
        <v>45650</v>
      </c>
      <c r="K320" s="21" t="n">
        <v>14615.78</v>
      </c>
      <c r="L320" s="16" t="n">
        <f aca="false">H320-J320</f>
        <v>25</v>
      </c>
      <c r="M320" s="22" t="n">
        <f aca="false">K320*L320</f>
        <v>365394.5</v>
      </c>
    </row>
    <row r="321" s="25" customFormat="true" ht="13.6" hidden="false" customHeight="true" outlineLevel="0" collapsed="false">
      <c r="A321" s="1"/>
      <c r="B321" s="18" t="s">
        <v>23</v>
      </c>
      <c r="C321" s="18" t="s">
        <v>17</v>
      </c>
      <c r="D321" s="18" t="s">
        <v>718</v>
      </c>
      <c r="E321" s="18" t="s">
        <v>719</v>
      </c>
      <c r="F321" s="19" t="s">
        <v>720</v>
      </c>
      <c r="G321" s="19" t="n">
        <v>45645</v>
      </c>
      <c r="H321" s="19" t="n">
        <f aca="false">G321+30</f>
        <v>45675</v>
      </c>
      <c r="I321" s="18" t="n">
        <v>1196</v>
      </c>
      <c r="J321" s="20" t="n">
        <v>45649</v>
      </c>
      <c r="K321" s="21" t="n">
        <v>3215.47</v>
      </c>
      <c r="L321" s="16" t="n">
        <f aca="false">H321-J321</f>
        <v>26</v>
      </c>
      <c r="M321" s="22" t="n">
        <f aca="false">K321*L321</f>
        <v>83602.22</v>
      </c>
    </row>
    <row r="322" s="25" customFormat="true" ht="13.6" hidden="false" customHeight="true" outlineLevel="0" collapsed="false">
      <c r="A322" s="1"/>
      <c r="B322" s="18" t="s">
        <v>721</v>
      </c>
      <c r="C322" s="18" t="s">
        <v>722</v>
      </c>
      <c r="D322" s="18" t="s">
        <v>723</v>
      </c>
      <c r="E322" s="18" t="s">
        <v>331</v>
      </c>
      <c r="F322" s="19" t="s">
        <v>724</v>
      </c>
      <c r="G322" s="19" t="n">
        <v>45645</v>
      </c>
      <c r="H322" s="19" t="n">
        <f aca="false">G322+30</f>
        <v>45675</v>
      </c>
      <c r="I322" s="18" t="n">
        <v>1197</v>
      </c>
      <c r="J322" s="20" t="n">
        <v>45650</v>
      </c>
      <c r="K322" s="21" t="n">
        <v>5321.47</v>
      </c>
      <c r="L322" s="16" t="n">
        <f aca="false">H322-J322</f>
        <v>25</v>
      </c>
      <c r="M322" s="22" t="n">
        <f aca="false">K322*L322</f>
        <v>133036.75</v>
      </c>
    </row>
    <row r="323" s="25" customFormat="true" ht="13.6" hidden="false" customHeight="true" outlineLevel="0" collapsed="false">
      <c r="A323" s="1"/>
      <c r="B323" s="18" t="s">
        <v>725</v>
      </c>
      <c r="C323" s="18" t="s">
        <v>726</v>
      </c>
      <c r="D323" s="18" t="s">
        <v>727</v>
      </c>
      <c r="E323" s="18" t="s">
        <v>728</v>
      </c>
      <c r="F323" s="19" t="s">
        <v>720</v>
      </c>
      <c r="G323" s="19" t="n">
        <v>45645</v>
      </c>
      <c r="H323" s="19" t="n">
        <f aca="false">G323+30</f>
        <v>45675</v>
      </c>
      <c r="I323" s="18" t="n">
        <v>1198</v>
      </c>
      <c r="J323" s="20" t="n">
        <v>45650</v>
      </c>
      <c r="K323" s="21" t="n">
        <v>376989.23</v>
      </c>
      <c r="L323" s="16" t="n">
        <f aca="false">H323-J323</f>
        <v>25</v>
      </c>
      <c r="M323" s="22" t="n">
        <f aca="false">K323*L323</f>
        <v>9424730.75</v>
      </c>
    </row>
    <row r="324" s="25" customFormat="true" ht="13.6" hidden="false" customHeight="true" outlineLevel="0" collapsed="false">
      <c r="A324" s="1"/>
      <c r="B324" s="18" t="s">
        <v>23</v>
      </c>
      <c r="C324" s="18" t="s">
        <v>17</v>
      </c>
      <c r="D324" s="18" t="s">
        <v>727</v>
      </c>
      <c r="E324" s="18" t="s">
        <v>728</v>
      </c>
      <c r="F324" s="19" t="s">
        <v>720</v>
      </c>
      <c r="G324" s="19" t="n">
        <v>45645</v>
      </c>
      <c r="H324" s="19" t="n">
        <f aca="false">G324+30</f>
        <v>45675</v>
      </c>
      <c r="I324" s="18" t="n">
        <v>1199</v>
      </c>
      <c r="J324" s="20" t="n">
        <v>45649</v>
      </c>
      <c r="K324" s="21" t="n">
        <v>82937.63</v>
      </c>
      <c r="L324" s="16" t="n">
        <f aca="false">H324-J324</f>
        <v>26</v>
      </c>
      <c r="M324" s="22" t="n">
        <f aca="false">K324*L324</f>
        <v>2156378.38</v>
      </c>
    </row>
    <row r="325" s="25" customFormat="true" ht="13.6" hidden="false" customHeight="true" outlineLevel="0" collapsed="false">
      <c r="A325" s="1"/>
      <c r="B325" s="18" t="s">
        <v>729</v>
      </c>
      <c r="C325" s="18" t="s">
        <v>730</v>
      </c>
      <c r="D325" s="18" t="s">
        <v>731</v>
      </c>
      <c r="E325" s="18" t="s">
        <v>98</v>
      </c>
      <c r="F325" s="19" t="s">
        <v>732</v>
      </c>
      <c r="G325" s="19" t="n">
        <v>45642</v>
      </c>
      <c r="H325" s="19" t="n">
        <f aca="false">G325+30</f>
        <v>45672</v>
      </c>
      <c r="I325" s="18" t="n">
        <v>1200</v>
      </c>
      <c r="J325" s="20" t="n">
        <v>45650</v>
      </c>
      <c r="K325" s="21" t="n">
        <v>3545.96</v>
      </c>
      <c r="L325" s="16" t="n">
        <f aca="false">H325-J325</f>
        <v>22</v>
      </c>
      <c r="M325" s="22" t="n">
        <f aca="false">K325*L325</f>
        <v>78011.12</v>
      </c>
    </row>
    <row r="326" s="25" customFormat="true" ht="13.6" hidden="false" customHeight="true" outlineLevel="0" collapsed="false">
      <c r="A326" s="1"/>
      <c r="B326" s="18" t="s">
        <v>733</v>
      </c>
      <c r="C326" s="18" t="s">
        <v>734</v>
      </c>
      <c r="D326" s="18" t="s">
        <v>735</v>
      </c>
      <c r="E326" s="18" t="s">
        <v>115</v>
      </c>
      <c r="F326" s="19" t="s">
        <v>707</v>
      </c>
      <c r="G326" s="19" t="n">
        <v>45645</v>
      </c>
      <c r="H326" s="19" t="n">
        <f aca="false">G326+30</f>
        <v>45675</v>
      </c>
      <c r="I326" s="18" t="n">
        <v>1201</v>
      </c>
      <c r="J326" s="20" t="n">
        <v>45650</v>
      </c>
      <c r="K326" s="21" t="n">
        <v>2704</v>
      </c>
      <c r="L326" s="16" t="n">
        <f aca="false">H326-J326</f>
        <v>25</v>
      </c>
      <c r="M326" s="22" t="n">
        <f aca="false">K326*L326</f>
        <v>67600</v>
      </c>
    </row>
    <row r="327" s="25" customFormat="true" ht="13.6" hidden="false" customHeight="true" outlineLevel="0" collapsed="false">
      <c r="A327" s="1"/>
      <c r="B327" s="18" t="s">
        <v>736</v>
      </c>
      <c r="C327" s="18" t="s">
        <v>737</v>
      </c>
      <c r="D327" s="18" t="s">
        <v>738</v>
      </c>
      <c r="E327" s="18" t="s">
        <v>715</v>
      </c>
      <c r="F327" s="19" t="s">
        <v>739</v>
      </c>
      <c r="G327" s="19" t="n">
        <v>45611</v>
      </c>
      <c r="H327" s="19" t="n">
        <f aca="false">G327+30</f>
        <v>45641</v>
      </c>
      <c r="I327" s="18" t="n">
        <v>1202</v>
      </c>
      <c r="J327" s="20" t="n">
        <v>45650</v>
      </c>
      <c r="K327" s="21" t="n">
        <v>5792.55</v>
      </c>
      <c r="L327" s="16" t="n">
        <f aca="false">H327-J327</f>
        <v>-9</v>
      </c>
      <c r="M327" s="22" t="n">
        <f aca="false">K327*L327</f>
        <v>-52132.95</v>
      </c>
    </row>
    <row r="328" s="25" customFormat="true" ht="13.6" hidden="false" customHeight="true" outlineLevel="0" collapsed="false">
      <c r="A328" s="1"/>
      <c r="B328" s="18" t="s">
        <v>23</v>
      </c>
      <c r="C328" s="18" t="s">
        <v>17</v>
      </c>
      <c r="D328" s="18" t="s">
        <v>738</v>
      </c>
      <c r="E328" s="18" t="s">
        <v>715</v>
      </c>
      <c r="F328" s="19" t="s">
        <v>739</v>
      </c>
      <c r="G328" s="19" t="n">
        <v>45611</v>
      </c>
      <c r="H328" s="19" t="n">
        <f aca="false">G328+30</f>
        <v>45641</v>
      </c>
      <c r="I328" s="18" t="n">
        <v>1203</v>
      </c>
      <c r="J328" s="20" t="n">
        <v>45649</v>
      </c>
      <c r="K328" s="21" t="n">
        <v>1274.36</v>
      </c>
      <c r="L328" s="16" t="n">
        <f aca="false">H328-J328</f>
        <v>-8</v>
      </c>
      <c r="M328" s="22" t="n">
        <f aca="false">K328*L328</f>
        <v>-10194.88</v>
      </c>
    </row>
    <row r="329" s="25" customFormat="true" ht="13.6" hidden="false" customHeight="true" outlineLevel="0" collapsed="false">
      <c r="A329" s="1"/>
      <c r="B329" s="18" t="s">
        <v>740</v>
      </c>
      <c r="C329" s="18" t="s">
        <v>741</v>
      </c>
      <c r="D329" s="18" t="s">
        <v>742</v>
      </c>
      <c r="E329" s="18" t="s">
        <v>52</v>
      </c>
      <c r="F329" s="19" t="s">
        <v>666</v>
      </c>
      <c r="G329" s="19" t="n">
        <v>45643</v>
      </c>
      <c r="H329" s="19" t="n">
        <f aca="false">G329+30</f>
        <v>45673</v>
      </c>
      <c r="I329" s="18" t="n">
        <v>1207</v>
      </c>
      <c r="J329" s="20" t="n">
        <v>45650</v>
      </c>
      <c r="K329" s="21" t="n">
        <v>10688</v>
      </c>
      <c r="L329" s="16" t="n">
        <f aca="false">H329-J329</f>
        <v>23</v>
      </c>
      <c r="M329" s="22" t="n">
        <f aca="false">K329*L329</f>
        <v>245824</v>
      </c>
    </row>
    <row r="330" s="25" customFormat="true" ht="13.6" hidden="false" customHeight="true" outlineLevel="0" collapsed="false">
      <c r="A330" s="1"/>
      <c r="B330" s="18" t="s">
        <v>16</v>
      </c>
      <c r="C330" s="18" t="s">
        <v>17</v>
      </c>
      <c r="D330" s="18" t="s">
        <v>742</v>
      </c>
      <c r="E330" s="18" t="s">
        <v>52</v>
      </c>
      <c r="F330" s="19" t="s">
        <v>666</v>
      </c>
      <c r="G330" s="19" t="n">
        <v>45643</v>
      </c>
      <c r="H330" s="19" t="n">
        <f aca="false">G330+30</f>
        <v>45673</v>
      </c>
      <c r="I330" s="18" t="n">
        <v>1208</v>
      </c>
      <c r="J330" s="20" t="n">
        <v>45649</v>
      </c>
      <c r="K330" s="21" t="n">
        <v>2000</v>
      </c>
      <c r="L330" s="16" t="n">
        <f aca="false">H330-J330</f>
        <v>24</v>
      </c>
      <c r="M330" s="22" t="n">
        <f aca="false">K330*L330</f>
        <v>48000</v>
      </c>
    </row>
    <row r="331" s="25" customFormat="true" ht="13.6" hidden="false" customHeight="true" outlineLevel="0" collapsed="false">
      <c r="A331" s="1"/>
      <c r="B331" s="18" t="s">
        <v>743</v>
      </c>
      <c r="C331" s="18" t="s">
        <v>19</v>
      </c>
      <c r="D331" s="18" t="s">
        <v>744</v>
      </c>
      <c r="E331" s="18" t="s">
        <v>745</v>
      </c>
      <c r="F331" s="19" t="s">
        <v>569</v>
      </c>
      <c r="G331" s="19" t="n">
        <v>45636</v>
      </c>
      <c r="H331" s="19" t="n">
        <f aca="false">G331+30</f>
        <v>45666</v>
      </c>
      <c r="I331" s="18" t="n">
        <v>1209</v>
      </c>
      <c r="J331" s="20" t="n">
        <v>45650</v>
      </c>
      <c r="K331" s="21" t="n">
        <v>19886.15</v>
      </c>
      <c r="L331" s="16" t="n">
        <f aca="false">H331-J331</f>
        <v>16</v>
      </c>
      <c r="M331" s="22" t="n">
        <f aca="false">K331*L331</f>
        <v>318178.4</v>
      </c>
    </row>
    <row r="332" s="25" customFormat="true" ht="13.6" hidden="false" customHeight="true" outlineLevel="0" collapsed="false">
      <c r="A332" s="1"/>
      <c r="B332" s="18" t="s">
        <v>23</v>
      </c>
      <c r="C332" s="18" t="s">
        <v>17</v>
      </c>
      <c r="D332" s="18" t="s">
        <v>744</v>
      </c>
      <c r="E332" s="18" t="s">
        <v>745</v>
      </c>
      <c r="F332" s="19" t="s">
        <v>569</v>
      </c>
      <c r="G332" s="19" t="n">
        <v>45636</v>
      </c>
      <c r="H332" s="19" t="n">
        <f aca="false">G332+30</f>
        <v>45666</v>
      </c>
      <c r="I332" s="18" t="n">
        <v>1210</v>
      </c>
      <c r="J332" s="20" t="n">
        <v>45649</v>
      </c>
      <c r="K332" s="21" t="n">
        <v>4374.95</v>
      </c>
      <c r="L332" s="16" t="n">
        <f aca="false">H332-J332</f>
        <v>17</v>
      </c>
      <c r="M332" s="22" t="n">
        <f aca="false">K332*L332</f>
        <v>74374.15</v>
      </c>
    </row>
    <row r="333" s="25" customFormat="true" ht="13.6" hidden="false" customHeight="true" outlineLevel="0" collapsed="false">
      <c r="A333" s="1"/>
      <c r="B333" s="18" t="s">
        <v>746</v>
      </c>
      <c r="C333" s="18" t="s">
        <v>446</v>
      </c>
      <c r="D333" s="18" t="s">
        <v>747</v>
      </c>
      <c r="E333" s="18" t="s">
        <v>728</v>
      </c>
      <c r="F333" s="19" t="s">
        <v>701</v>
      </c>
      <c r="G333" s="19" t="n">
        <v>45635</v>
      </c>
      <c r="H333" s="19" t="n">
        <f aca="false">G333+30</f>
        <v>45665</v>
      </c>
      <c r="I333" s="18" t="n">
        <v>1211</v>
      </c>
      <c r="J333" s="20" t="n">
        <v>45650</v>
      </c>
      <c r="K333" s="21" t="n">
        <v>17634.88</v>
      </c>
      <c r="L333" s="16" t="n">
        <f aca="false">H333-J333</f>
        <v>15</v>
      </c>
      <c r="M333" s="22" t="n">
        <f aca="false">K333*L333</f>
        <v>264523.2</v>
      </c>
    </row>
    <row r="334" s="25" customFormat="true" ht="13.6" hidden="false" customHeight="true" outlineLevel="0" collapsed="false">
      <c r="A334" s="1"/>
      <c r="B334" s="18" t="s">
        <v>23</v>
      </c>
      <c r="C334" s="18" t="s">
        <v>17</v>
      </c>
      <c r="D334" s="18" t="s">
        <v>747</v>
      </c>
      <c r="E334" s="18" t="s">
        <v>728</v>
      </c>
      <c r="F334" s="19" t="s">
        <v>701</v>
      </c>
      <c r="G334" s="19" t="n">
        <v>45635</v>
      </c>
      <c r="H334" s="19" t="n">
        <f aca="false">G334+30</f>
        <v>45665</v>
      </c>
      <c r="I334" s="18" t="n">
        <v>1212</v>
      </c>
      <c r="J334" s="20" t="n">
        <v>45649</v>
      </c>
      <c r="K334" s="21" t="n">
        <v>3879.67</v>
      </c>
      <c r="L334" s="16" t="n">
        <f aca="false">H334-J334</f>
        <v>16</v>
      </c>
      <c r="M334" s="22" t="n">
        <f aca="false">K334*L334</f>
        <v>62074.72</v>
      </c>
    </row>
    <row r="335" s="25" customFormat="true" ht="13.6" hidden="false" customHeight="true" outlineLevel="0" collapsed="false">
      <c r="A335" s="1"/>
      <c r="B335" s="18" t="s">
        <v>748</v>
      </c>
      <c r="C335" s="18" t="s">
        <v>749</v>
      </c>
      <c r="D335" s="18" t="s">
        <v>750</v>
      </c>
      <c r="E335" s="18" t="s">
        <v>119</v>
      </c>
      <c r="F335" s="19" t="s">
        <v>707</v>
      </c>
      <c r="G335" s="19" t="n">
        <v>45645</v>
      </c>
      <c r="H335" s="19" t="n">
        <f aca="false">G335+30</f>
        <v>45675</v>
      </c>
      <c r="I335" s="18" t="n">
        <v>1213</v>
      </c>
      <c r="J335" s="20" t="n">
        <v>45653</v>
      </c>
      <c r="K335" s="21" t="n">
        <v>33310.78</v>
      </c>
      <c r="L335" s="16" t="n">
        <f aca="false">H335-J335</f>
        <v>22</v>
      </c>
      <c r="M335" s="22" t="n">
        <f aca="false">K335*L335</f>
        <v>732837.16</v>
      </c>
    </row>
    <row r="336" s="25" customFormat="true" ht="13.6" hidden="false" customHeight="true" outlineLevel="0" collapsed="false">
      <c r="A336" s="1"/>
      <c r="B336" s="18" t="s">
        <v>751</v>
      </c>
      <c r="C336" s="18" t="s">
        <v>752</v>
      </c>
      <c r="D336" s="18" t="s">
        <v>753</v>
      </c>
      <c r="E336" s="18" t="s">
        <v>754</v>
      </c>
      <c r="F336" s="19" t="s">
        <v>690</v>
      </c>
      <c r="G336" s="19" t="n">
        <v>45642</v>
      </c>
      <c r="H336" s="19" t="n">
        <f aca="false">G336+30</f>
        <v>45672</v>
      </c>
      <c r="I336" s="18" t="n">
        <v>1214</v>
      </c>
      <c r="J336" s="20" t="n">
        <v>45653</v>
      </c>
      <c r="K336" s="21" t="n">
        <v>439.93</v>
      </c>
      <c r="L336" s="16" t="n">
        <f aca="false">H336-J336</f>
        <v>19</v>
      </c>
      <c r="M336" s="22" t="n">
        <f aca="false">K336*L336</f>
        <v>8358.67</v>
      </c>
    </row>
    <row r="337" s="25" customFormat="true" ht="13.6" hidden="false" customHeight="true" outlineLevel="0" collapsed="false">
      <c r="A337" s="1"/>
      <c r="B337" s="18" t="s">
        <v>755</v>
      </c>
      <c r="C337" s="18" t="s">
        <v>756</v>
      </c>
      <c r="D337" s="18" t="s">
        <v>757</v>
      </c>
      <c r="E337" s="18" t="s">
        <v>32</v>
      </c>
      <c r="F337" s="19" t="s">
        <v>758</v>
      </c>
      <c r="G337" s="19" t="n">
        <v>45628</v>
      </c>
      <c r="H337" s="19" t="n">
        <f aca="false">G337+30</f>
        <v>45658</v>
      </c>
      <c r="I337" s="18" t="n">
        <v>1215</v>
      </c>
      <c r="J337" s="20" t="n">
        <v>45653</v>
      </c>
      <c r="K337" s="21" t="n">
        <v>3174.46</v>
      </c>
      <c r="L337" s="16" t="n">
        <f aca="false">H337-J337</f>
        <v>5</v>
      </c>
      <c r="M337" s="22" t="n">
        <f aca="false">K337*L337</f>
        <v>15872.3</v>
      </c>
    </row>
    <row r="338" s="25" customFormat="true" ht="13.6" hidden="false" customHeight="true" outlineLevel="0" collapsed="false">
      <c r="A338" s="1"/>
      <c r="B338" s="18" t="s">
        <v>16</v>
      </c>
      <c r="C338" s="18" t="s">
        <v>17</v>
      </c>
      <c r="D338" s="18" t="s">
        <v>757</v>
      </c>
      <c r="E338" s="18" t="s">
        <v>32</v>
      </c>
      <c r="F338" s="19" t="s">
        <v>758</v>
      </c>
      <c r="G338" s="19" t="n">
        <v>45628</v>
      </c>
      <c r="H338" s="19" t="n">
        <f aca="false">G338+30</f>
        <v>45658</v>
      </c>
      <c r="I338" s="18" t="n">
        <v>1216</v>
      </c>
      <c r="J338" s="20" t="n">
        <v>45650</v>
      </c>
      <c r="K338" s="21" t="n">
        <v>594.02</v>
      </c>
      <c r="L338" s="16" t="n">
        <f aca="false">H338-J338</f>
        <v>8</v>
      </c>
      <c r="M338" s="22" t="n">
        <f aca="false">K338*L338</f>
        <v>4752.16</v>
      </c>
    </row>
    <row r="339" s="25" customFormat="true" ht="13.8" hidden="false" customHeight="false" outlineLevel="0" collapsed="false">
      <c r="A339" s="1"/>
      <c r="B339" s="1"/>
      <c r="C339" s="1"/>
      <c r="D339" s="18"/>
      <c r="E339" s="1"/>
      <c r="F339" s="1"/>
      <c r="G339" s="1"/>
      <c r="H339" s="1"/>
      <c r="I339" s="1"/>
      <c r="J339" s="1"/>
      <c r="K339" s="27" t="n">
        <f aca="false">SUM(K3:K338)</f>
        <v>13205194.44</v>
      </c>
      <c r="L339" s="16"/>
      <c r="M339" s="28" t="n">
        <f aca="false">SUM(M3:M338)</f>
        <v>-194792424.73</v>
      </c>
    </row>
    <row r="340" s="25" customFormat="true" ht="13.8" hidden="false" customHeight="false" outlineLevel="0" collapsed="false">
      <c r="A340" s="1"/>
      <c r="B340" s="1"/>
      <c r="C340" s="1"/>
      <c r="D340" s="18"/>
      <c r="E340" s="1"/>
      <c r="F340" s="1"/>
      <c r="G340" s="1"/>
      <c r="H340" s="1"/>
      <c r="I340" s="1"/>
      <c r="J340" s="1"/>
      <c r="K340" s="1"/>
      <c r="L340" s="29" t="s">
        <v>759</v>
      </c>
      <c r="M340" s="30" t="n">
        <f aca="false">M339/K339</f>
        <v>-14.7511970092581</v>
      </c>
    </row>
    <row r="341" s="25" customFormat="true" ht="13.8" hidden="false" customHeight="false" outlineLevel="0" collapsed="false">
      <c r="A341" s="1"/>
      <c r="B341" s="1"/>
      <c r="C341" s="1"/>
      <c r="D341" s="18"/>
      <c r="E341" s="1"/>
      <c r="F341" s="1"/>
      <c r="G341" s="1"/>
      <c r="H341" s="1"/>
      <c r="I341" s="1"/>
      <c r="J341" s="1"/>
      <c r="K341" s="1"/>
      <c r="L341" s="1"/>
      <c r="M341" s="2"/>
    </row>
    <row r="342" s="25" customFormat="true" ht="13.8" hidden="false" customHeight="false" outlineLevel="0" collapsed="false">
      <c r="A342" s="1"/>
      <c r="B342" s="1"/>
      <c r="C342" s="1"/>
      <c r="D342" s="18"/>
      <c r="E342" s="1"/>
      <c r="F342" s="1"/>
      <c r="G342" s="1"/>
      <c r="H342" s="1"/>
      <c r="I342" s="1"/>
      <c r="J342" s="1"/>
      <c r="K342" s="1"/>
      <c r="L342" s="1"/>
      <c r="M342" s="2"/>
    </row>
    <row r="343" s="25" customFormat="true" ht="13.8" hidden="false" customHeight="false" outlineLevel="0" collapsed="false">
      <c r="A343" s="1"/>
      <c r="B343" s="1"/>
      <c r="C343" s="1"/>
      <c r="D343" s="18"/>
      <c r="E343" s="1"/>
      <c r="F343" s="1"/>
      <c r="G343" s="1"/>
      <c r="H343" s="1"/>
      <c r="I343" s="1"/>
      <c r="J343" s="1"/>
      <c r="K343" s="1"/>
      <c r="L343" s="1"/>
      <c r="M343" s="2"/>
    </row>
    <row r="344" s="25" customFormat="true" ht="13.8" hidden="false" customHeight="false" outlineLevel="0" collapsed="false">
      <c r="A344" s="1"/>
      <c r="B344" s="1"/>
      <c r="C344" s="1"/>
      <c r="D344" s="18"/>
      <c r="E344" s="1"/>
      <c r="F344" s="1"/>
      <c r="G344" s="1"/>
      <c r="H344" s="1"/>
      <c r="I344" s="1"/>
      <c r="J344" s="1"/>
      <c r="K344" s="1"/>
      <c r="L344" s="1"/>
      <c r="M344" s="2"/>
    </row>
    <row r="345" s="25" customFormat="true" ht="13.8" hidden="false" customHeight="false" outlineLevel="0" collapsed="false">
      <c r="A345" s="1"/>
      <c r="B345" s="1"/>
      <c r="C345" s="1"/>
      <c r="D345" s="18"/>
      <c r="E345" s="1"/>
      <c r="F345" s="1"/>
      <c r="G345" s="1"/>
      <c r="H345" s="1"/>
      <c r="I345" s="1"/>
      <c r="J345" s="1"/>
      <c r="K345" s="1"/>
      <c r="L345" s="1"/>
      <c r="M345" s="2"/>
    </row>
    <row r="346" s="25" customFormat="true" ht="13.8" hidden="false" customHeight="false" outlineLevel="0" collapsed="false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2"/>
    </row>
    <row r="347" s="25" customFormat="true" ht="13.8" hidden="false" customHeight="false" outlineLevel="0" collapsed="false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2"/>
    </row>
    <row r="348" s="25" customFormat="true" ht="13.8" hidden="false" customHeight="false" outlineLevel="0" collapsed="false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2"/>
    </row>
    <row r="349" s="25" customFormat="true" ht="13.8" hidden="false" customHeight="false" outlineLevel="0" collapsed="fals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2"/>
    </row>
    <row r="350" s="25" customFormat="true" ht="13.8" hidden="false" customHeight="false" outlineLevel="0" collapsed="false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2"/>
    </row>
    <row r="351" s="25" customFormat="true" ht="13.8" hidden="false" customHeight="false" outlineLevel="0" collapsed="false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2"/>
    </row>
    <row r="352" s="25" customFormat="true" ht="13.8" hidden="false" customHeight="false" outlineLevel="0" collapsed="false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2"/>
    </row>
    <row r="353" s="25" customFormat="true" ht="13.8" hidden="false" customHeight="false" outlineLevel="0" collapsed="false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2"/>
    </row>
    <row r="354" s="25" customFormat="true" ht="13.8" hidden="false" customHeight="false" outlineLevel="0" collapsed="false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2"/>
    </row>
    <row r="355" s="25" customFormat="true" ht="13.8" hidden="false" customHeight="false" outlineLevel="0" collapsed="false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2"/>
    </row>
    <row r="356" s="25" customFormat="true" ht="13.8" hidden="false" customHeight="false" outlineLevel="0" collapsed="false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2"/>
    </row>
    <row r="357" s="25" customFormat="true" ht="13.8" hidden="false" customHeight="false" outlineLevel="0" collapsed="false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2"/>
    </row>
    <row r="358" s="25" customFormat="true" ht="13.8" hidden="false" customHeight="false" outlineLevel="0" collapsed="false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2"/>
    </row>
    <row r="359" s="25" customFormat="true" ht="13.8" hidden="false" customHeight="false" outlineLevel="0" collapsed="false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2"/>
    </row>
    <row r="360" s="25" customFormat="true" ht="13.8" hidden="false" customHeight="fals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2"/>
    </row>
    <row r="361" s="25" customFormat="true" ht="13.8" hidden="false" customHeight="fals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2"/>
    </row>
    <row r="362" s="25" customFormat="true" ht="13.8" hidden="false" customHeight="fals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2"/>
    </row>
    <row r="363" s="25" customFormat="true" ht="13.8" hidden="false" customHeight="false" outlineLevel="0" collapsed="false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2"/>
    </row>
    <row r="364" s="25" customFormat="true" ht="13.8" hidden="false" customHeight="false" outlineLevel="0" collapsed="false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2"/>
    </row>
    <row r="365" s="25" customFormat="true" ht="13.8" hidden="false" customHeight="false" outlineLevel="0" collapsed="false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2"/>
    </row>
    <row r="366" s="25" customFormat="true" ht="13.8" hidden="false" customHeight="false" outlineLevel="0" collapsed="false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2"/>
    </row>
    <row r="367" s="25" customFormat="true" ht="13.8" hidden="false" customHeight="false" outlineLevel="0" collapsed="false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2"/>
    </row>
    <row r="368" s="25" customFormat="true" ht="13.8" hidden="false" customHeight="false" outlineLevel="0" collapsed="false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2"/>
    </row>
    <row r="369" s="25" customFormat="true" ht="13.8" hidden="false" customHeight="false" outlineLevel="0" collapsed="false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2"/>
    </row>
    <row r="370" s="25" customFormat="true" ht="13.8" hidden="false" customHeight="false" outlineLevel="0" collapsed="false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2"/>
    </row>
    <row r="371" s="25" customFormat="true" ht="13.8" hidden="false" customHeight="false" outlineLevel="0" collapsed="false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2"/>
    </row>
    <row r="372" s="25" customFormat="true" ht="13.8" hidden="false" customHeight="false" outlineLevel="0" collapsed="false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2"/>
    </row>
    <row r="373" s="25" customFormat="true" ht="13.8" hidden="false" customHeight="false" outlineLevel="0" collapsed="false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2"/>
    </row>
    <row r="374" s="25" customFormat="true" ht="13.8" hidden="false" customHeight="false" outlineLevel="0" collapsed="false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2"/>
    </row>
    <row r="375" s="25" customFormat="true" ht="13.8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2"/>
    </row>
    <row r="376" s="25" customFormat="true" ht="13.8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2"/>
    </row>
    <row r="377" s="25" customFormat="true" ht="13.8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2"/>
    </row>
    <row r="378" s="25" customFormat="true" ht="13.8" hidden="false" customHeight="false" outlineLevel="0" collapsed="false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2"/>
    </row>
    <row r="379" s="25" customFormat="true" ht="13.8" hidden="false" customHeight="false" outlineLevel="0" collapsed="false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2"/>
    </row>
    <row r="380" s="25" customFormat="true" ht="13.8" hidden="false" customHeight="false" outlineLevel="0" collapsed="false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2"/>
    </row>
    <row r="381" s="25" customFormat="true" ht="13.8" hidden="false" customHeight="false" outlineLevel="0" collapsed="false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2"/>
    </row>
    <row r="382" s="25" customFormat="true" ht="13.8" hidden="false" customHeight="false" outlineLevel="0" collapsed="false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2"/>
    </row>
    <row r="383" s="25" customFormat="true" ht="13.8" hidden="false" customHeight="false" outlineLevel="0" collapsed="false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2"/>
    </row>
    <row r="384" s="25" customFormat="true" ht="13.8" hidden="false" customHeight="false" outlineLevel="0" collapsed="false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2"/>
    </row>
    <row r="385" s="25" customFormat="true" ht="13.8" hidden="false" customHeight="false" outlineLevel="0" collapsed="false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2"/>
    </row>
    <row r="386" s="25" customFormat="true" ht="13.8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2"/>
    </row>
    <row r="387" s="25" customFormat="true" ht="13.8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2"/>
    </row>
    <row r="388" s="25" customFormat="true" ht="13.8" hidden="false" customHeight="false" outlineLevel="0" collapsed="false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2"/>
    </row>
    <row r="389" s="25" customFormat="true" ht="13.8" hidden="false" customHeight="false" outlineLevel="0" collapsed="false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2"/>
    </row>
    <row r="390" s="25" customFormat="true" ht="13.8" hidden="false" customHeight="false" outlineLevel="0" collapsed="false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2"/>
    </row>
    <row r="391" s="25" customFormat="true" ht="13.8" hidden="false" customHeight="false" outlineLevel="0" collapsed="false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2"/>
    </row>
    <row r="392" s="25" customFormat="true" ht="13.8" hidden="false" customHeight="false" outlineLevel="0" collapsed="false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2"/>
    </row>
    <row r="393" s="25" customFormat="true" ht="13.8" hidden="false" customHeight="false" outlineLevel="0" collapsed="false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2"/>
    </row>
    <row r="394" s="25" customFormat="true" ht="13.8" hidden="false" customHeight="false" outlineLevel="0" collapsed="false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2"/>
    </row>
    <row r="395" s="25" customFormat="true" ht="13.8" hidden="false" customHeight="false" outlineLevel="0" collapsed="false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2"/>
    </row>
    <row r="396" s="25" customFormat="true" ht="13.8" hidden="false" customHeight="false" outlineLevel="0" collapsed="false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2"/>
    </row>
    <row r="397" s="25" customFormat="true" ht="13.8" hidden="false" customHeight="false" outlineLevel="0" collapsed="false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2"/>
    </row>
    <row r="398" s="25" customFormat="true" ht="13.8" hidden="false" customHeight="false" outlineLevel="0" collapsed="false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2"/>
    </row>
    <row r="399" s="25" customFormat="true" ht="13.8" hidden="false" customHeight="fals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2"/>
    </row>
    <row r="400" s="25" customFormat="true" ht="12.8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2"/>
      <c r="N400" s="1"/>
      <c r="O400" s="1"/>
    </row>
    <row r="401" s="25" customFormat="true" ht="12.8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2"/>
      <c r="N401" s="1"/>
      <c r="O401" s="1"/>
    </row>
    <row r="402" s="25" customFormat="true" ht="12.8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2"/>
      <c r="N402" s="1"/>
      <c r="O402" s="1"/>
    </row>
    <row r="403" s="25" customFormat="true" ht="12.8" hidden="false" customHeight="false" outlineLevel="0" collapsed="false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2"/>
      <c r="N403" s="1"/>
      <c r="O403" s="1"/>
    </row>
    <row r="404" s="25" customFormat="true" ht="12.8" hidden="false" customHeight="false" outlineLevel="0" collapsed="false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2"/>
      <c r="N404" s="1"/>
      <c r="O404" s="1"/>
    </row>
    <row r="405" s="25" customFormat="true" ht="12.8" hidden="false" customHeight="false" outlineLevel="0" collapsed="false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2"/>
      <c r="N405" s="1"/>
      <c r="O405" s="1"/>
    </row>
    <row r="406" s="25" customFormat="true" ht="12.8" hidden="false" customHeight="false" outlineLevel="0" collapsed="false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2"/>
      <c r="N406" s="1"/>
      <c r="O406" s="1"/>
    </row>
    <row r="407" s="25" customFormat="true" ht="12.8" hidden="false" customHeight="false" outlineLevel="0" collapsed="false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2"/>
      <c r="N407" s="1"/>
      <c r="O407" s="1"/>
    </row>
    <row r="408" s="25" customFormat="true" ht="12.8" hidden="false" customHeight="false" outlineLevel="0" collapsed="false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2"/>
      <c r="N408" s="1"/>
      <c r="O408" s="1"/>
    </row>
    <row r="409" s="25" customFormat="true" ht="12.8" hidden="false" customHeight="false" outlineLevel="0" collapsed="false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2"/>
      <c r="N409" s="1"/>
      <c r="O409" s="1"/>
    </row>
    <row r="410" s="25" customFormat="true" ht="12.8" hidden="false" customHeight="fals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2"/>
      <c r="N410" s="1"/>
      <c r="O410" s="1"/>
    </row>
    <row r="411" s="25" customFormat="true" ht="12.8" hidden="false" customHeight="false" outlineLevel="0" collapsed="false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2"/>
      <c r="N411" s="1"/>
      <c r="O411" s="1"/>
    </row>
    <row r="412" s="25" customFormat="true" ht="12.8" hidden="false" customHeight="false" outlineLevel="0" collapsed="false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2"/>
      <c r="N412" s="1"/>
      <c r="O412" s="1"/>
    </row>
    <row r="413" s="25" customFormat="true" ht="12.8" hidden="false" customHeight="false" outlineLevel="0" collapsed="false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2"/>
      <c r="N413" s="1"/>
      <c r="O413" s="1"/>
    </row>
    <row r="414" s="25" customFormat="true" ht="12.8" hidden="false" customHeight="false" outlineLevel="0" collapsed="false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2"/>
      <c r="N414" s="1"/>
      <c r="O414" s="1"/>
    </row>
    <row r="415" s="25" customFormat="true" ht="12.8" hidden="false" customHeight="fals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2"/>
      <c r="N415" s="1"/>
      <c r="O415" s="1"/>
    </row>
    <row r="416" s="25" customFormat="true" ht="12.8" hidden="false" customHeight="false" outlineLevel="0" collapsed="false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2"/>
      <c r="N416" s="1"/>
      <c r="O416" s="1"/>
    </row>
    <row r="417" s="25" customFormat="true" ht="12.8" hidden="false" customHeight="false" outlineLevel="0" collapsed="false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2"/>
      <c r="N417" s="1"/>
      <c r="O417" s="1"/>
    </row>
    <row r="418" s="25" customFormat="true" ht="12.8" hidden="false" customHeight="false" outlineLevel="0" collapsed="false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2"/>
      <c r="N418" s="1"/>
      <c r="O418" s="1"/>
    </row>
    <row r="419" s="25" customFormat="true" ht="12.8" hidden="false" customHeight="false" outlineLevel="0" collapsed="false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2"/>
      <c r="N419" s="1"/>
      <c r="O419" s="1"/>
    </row>
    <row r="420" s="25" customFormat="true" ht="12.8" hidden="false" customHeight="false" outlineLevel="0" collapsed="false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2"/>
      <c r="N420" s="1"/>
      <c r="O420" s="1"/>
    </row>
    <row r="421" s="25" customFormat="true" ht="12.8" hidden="false" customHeight="false" outlineLevel="0" collapsed="false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2"/>
      <c r="N421" s="1"/>
      <c r="O421" s="1"/>
    </row>
    <row r="422" s="25" customFormat="true" ht="12.8" hidden="false" customHeight="false" outlineLevel="0" collapsed="false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2"/>
      <c r="N422" s="1"/>
      <c r="O422" s="1"/>
    </row>
    <row r="423" s="25" customFormat="true" ht="12.8" hidden="false" customHeight="false" outlineLevel="0" collapsed="false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2"/>
      <c r="N423" s="1"/>
      <c r="O423" s="1"/>
    </row>
    <row r="424" s="25" customFormat="true" ht="12.8" hidden="false" customHeight="false" outlineLevel="0" collapsed="false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2"/>
      <c r="N424" s="1"/>
      <c r="O424" s="1"/>
    </row>
    <row r="425" s="25" customFormat="true" ht="12.8" hidden="false" customHeight="false" outlineLevel="0" collapsed="false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2"/>
      <c r="N425" s="1"/>
      <c r="O425" s="1"/>
    </row>
    <row r="426" s="25" customFormat="true" ht="12.8" hidden="false" customHeight="false" outlineLevel="0" collapsed="false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2"/>
      <c r="N426" s="1"/>
      <c r="O426" s="1"/>
    </row>
    <row r="427" s="25" customFormat="true" ht="12.8" hidden="false" customHeight="false" outlineLevel="0" collapsed="false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2"/>
      <c r="N427" s="1"/>
      <c r="O427" s="1"/>
    </row>
    <row r="428" s="25" customFormat="true" ht="12.8" hidden="false" customHeight="false" outlineLevel="0" collapsed="false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2"/>
      <c r="N428" s="1"/>
      <c r="O428" s="1"/>
    </row>
    <row r="429" s="25" customFormat="true" ht="12.8" hidden="false" customHeight="false" outlineLevel="0" collapsed="false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2"/>
      <c r="N429" s="1"/>
      <c r="O429" s="1"/>
    </row>
    <row r="430" s="25" customFormat="true" ht="12.8" hidden="false" customHeight="false" outlineLevel="0" collapsed="false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2"/>
      <c r="N430" s="1"/>
      <c r="O430" s="1"/>
    </row>
    <row r="431" s="25" customFormat="true" ht="12.8" hidden="false" customHeight="false" outlineLevel="0" collapsed="false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2"/>
      <c r="N431" s="1"/>
      <c r="O431" s="1"/>
    </row>
    <row r="432" s="25" customFormat="true" ht="12.8" hidden="false" customHeight="false" outlineLevel="0" collapsed="false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2"/>
      <c r="N432" s="1"/>
      <c r="O432" s="1"/>
    </row>
    <row r="433" s="25" customFormat="true" ht="12.8" hidden="false" customHeight="false" outlineLevel="0" collapsed="false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2"/>
      <c r="N433" s="1"/>
      <c r="O433" s="1"/>
    </row>
    <row r="434" s="25" customFormat="true" ht="12.8" hidden="false" customHeight="false" outlineLevel="0" collapsed="false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2"/>
      <c r="N434" s="1"/>
      <c r="O434" s="1"/>
    </row>
    <row r="435" s="25" customFormat="true" ht="12.8" hidden="false" customHeight="false" outlineLevel="0" collapsed="false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2"/>
      <c r="N435" s="1"/>
      <c r="O435" s="1"/>
    </row>
    <row r="436" s="25" customFormat="true" ht="12.8" hidden="false" customHeight="false" outlineLevel="0" collapsed="false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2"/>
      <c r="N436" s="1"/>
      <c r="O436" s="1"/>
    </row>
    <row r="437" s="25" customFormat="true" ht="12.8" hidden="false" customHeight="false" outlineLevel="0" collapsed="false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2"/>
      <c r="N437" s="1"/>
      <c r="O437" s="1"/>
    </row>
    <row r="438" s="25" customFormat="true" ht="12.8" hidden="false" customHeight="false" outlineLevel="0" collapsed="false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2"/>
      <c r="N438" s="1"/>
      <c r="O438" s="1"/>
    </row>
    <row r="439" s="25" customFormat="true" ht="12.8" hidden="false" customHeight="false" outlineLevel="0" collapsed="false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2"/>
      <c r="N439" s="1"/>
      <c r="O439" s="1"/>
    </row>
    <row r="440" s="25" customFormat="true" ht="12.8" hidden="false" customHeight="false" outlineLevel="0" collapsed="false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2"/>
      <c r="N440" s="1"/>
      <c r="O440" s="1"/>
    </row>
    <row r="441" s="25" customFormat="true" ht="12.8" hidden="false" customHeight="false" outlineLevel="0" collapsed="false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2"/>
      <c r="N441" s="1"/>
      <c r="O441" s="1"/>
    </row>
    <row r="442" s="25" customFormat="true" ht="12.8" hidden="false" customHeight="false" outlineLevel="0" collapsed="false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2"/>
      <c r="N442" s="1"/>
      <c r="O442" s="1"/>
    </row>
    <row r="443" s="25" customFormat="true" ht="12.8" hidden="false" customHeight="false" outlineLevel="0" collapsed="false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2"/>
      <c r="N443" s="1"/>
      <c r="O443" s="1"/>
    </row>
    <row r="444" s="25" customFormat="true" ht="12.8" hidden="false" customHeight="false" outlineLevel="0" collapsed="false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2"/>
      <c r="N444" s="1"/>
      <c r="O444" s="1"/>
    </row>
    <row r="445" s="25" customFormat="true" ht="12.8" hidden="false" customHeight="false" outlineLevel="0" collapsed="false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2"/>
      <c r="N445" s="1"/>
      <c r="O445" s="1"/>
    </row>
    <row r="446" s="25" customFormat="true" ht="12.8" hidden="false" customHeight="false" outlineLevel="0" collapsed="false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2"/>
      <c r="N446" s="1"/>
      <c r="O446" s="1"/>
    </row>
    <row r="447" s="25" customFormat="true" ht="12.8" hidden="false" customHeight="false" outlineLevel="0" collapsed="false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2"/>
      <c r="N447" s="1"/>
      <c r="O447" s="1"/>
    </row>
    <row r="448" s="25" customFormat="true" ht="12.8" hidden="false" customHeight="false" outlineLevel="0" collapsed="false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2"/>
      <c r="N448" s="1"/>
      <c r="O448" s="1"/>
    </row>
    <row r="449" s="25" customFormat="true" ht="12.8" hidden="false" customHeight="false" outlineLevel="0" collapsed="false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2"/>
      <c r="N449" s="1"/>
      <c r="O449" s="1"/>
    </row>
    <row r="450" s="25" customFormat="true" ht="12.8" hidden="false" customHeight="false" outlineLevel="0" collapsed="false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2"/>
      <c r="N450" s="1"/>
      <c r="O450" s="1"/>
    </row>
    <row r="451" s="25" customFormat="true" ht="12.8" hidden="false" customHeight="false" outlineLevel="0" collapsed="false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2"/>
      <c r="N451" s="1"/>
      <c r="O451" s="1"/>
    </row>
    <row r="452" s="25" customFormat="true" ht="12.8" hidden="false" customHeight="false" outlineLevel="0" collapsed="false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2"/>
      <c r="N452" s="1"/>
      <c r="O452" s="1"/>
    </row>
    <row r="453" s="25" customFormat="true" ht="12.8" hidden="false" customHeight="false" outlineLevel="0" collapsed="false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2"/>
      <c r="N453" s="1"/>
      <c r="O453" s="1"/>
    </row>
    <row r="454" s="25" customFormat="true" ht="12.8" hidden="false" customHeight="false" outlineLevel="0" collapsed="false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2"/>
      <c r="N454" s="1"/>
      <c r="O454" s="1"/>
    </row>
    <row r="455" s="25" customFormat="true" ht="12.8" hidden="false" customHeight="false" outlineLevel="0" collapsed="false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2"/>
      <c r="N455" s="1"/>
      <c r="O455" s="1"/>
    </row>
    <row r="456" s="25" customFormat="true" ht="12.8" hidden="false" customHeight="false" outlineLevel="0" collapsed="false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2"/>
      <c r="N456" s="1"/>
      <c r="O456" s="1"/>
    </row>
    <row r="457" s="25" customFormat="true" ht="12.8" hidden="false" customHeight="false" outlineLevel="0" collapsed="false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2"/>
      <c r="N457" s="1"/>
      <c r="O457" s="1"/>
    </row>
    <row r="458" s="25" customFormat="true" ht="12.8" hidden="false" customHeight="false" outlineLevel="0" collapsed="false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2"/>
      <c r="N458" s="1"/>
      <c r="O458" s="1"/>
    </row>
    <row r="459" s="25" customFormat="true" ht="12.8" hidden="false" customHeight="false" outlineLevel="0" collapsed="false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2"/>
      <c r="N459" s="1"/>
      <c r="O459" s="1"/>
    </row>
    <row r="460" s="25" customFormat="true" ht="12.8" hidden="false" customHeight="false" outlineLevel="0" collapsed="false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2"/>
      <c r="N460" s="1"/>
      <c r="O460" s="1"/>
    </row>
    <row r="461" s="25" customFormat="true" ht="12.8" hidden="false" customHeight="false" outlineLevel="0" collapsed="false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2"/>
      <c r="N461" s="1"/>
      <c r="O461" s="1"/>
    </row>
    <row r="462" s="25" customFormat="true" ht="12.8" hidden="false" customHeight="false" outlineLevel="0" collapsed="false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2"/>
      <c r="N462" s="1"/>
      <c r="O462" s="1"/>
    </row>
    <row r="463" s="25" customFormat="true" ht="12.8" hidden="false" customHeight="false" outlineLevel="0" collapsed="false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2"/>
      <c r="N463" s="1"/>
      <c r="O463" s="1"/>
    </row>
    <row r="464" s="25" customFormat="true" ht="12.8" hidden="false" customHeight="false" outlineLevel="0" collapsed="false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2"/>
      <c r="N464" s="1"/>
      <c r="O464" s="1"/>
    </row>
    <row r="465" s="25" customFormat="true" ht="12.8" hidden="false" customHeight="false" outlineLevel="0" collapsed="false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2"/>
      <c r="N465" s="1"/>
      <c r="O465" s="1"/>
    </row>
    <row r="466" s="25" customFormat="true" ht="12.8" hidden="false" customHeight="false" outlineLevel="0" collapsed="false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2"/>
      <c r="N466" s="1"/>
      <c r="O466" s="1"/>
    </row>
    <row r="467" s="25" customFormat="true" ht="12.8" hidden="false" customHeight="false" outlineLevel="0" collapsed="false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2"/>
      <c r="N467" s="1"/>
      <c r="O467" s="1"/>
    </row>
    <row r="468" s="25" customFormat="true" ht="12.8" hidden="false" customHeight="false" outlineLevel="0" collapsed="false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2"/>
      <c r="N468" s="1"/>
      <c r="O468" s="1"/>
    </row>
    <row r="469" s="25" customFormat="true" ht="12.8" hidden="false" customHeight="false" outlineLevel="0" collapsed="false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2"/>
      <c r="N469" s="1"/>
      <c r="O469" s="1"/>
    </row>
    <row r="470" s="25" customFormat="true" ht="12.8" hidden="false" customHeight="false" outlineLevel="0" collapsed="false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2"/>
      <c r="N470" s="1"/>
      <c r="O470" s="1"/>
    </row>
    <row r="471" s="25" customFormat="true" ht="12.8" hidden="false" customHeight="false" outlineLevel="0" collapsed="false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2"/>
      <c r="N471" s="1"/>
      <c r="O471" s="1"/>
    </row>
    <row r="472" s="25" customFormat="true" ht="12.8" hidden="false" customHeight="false" outlineLevel="0" collapsed="false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2"/>
      <c r="N472" s="1"/>
      <c r="O472" s="1"/>
    </row>
    <row r="473" s="25" customFormat="true" ht="12.8" hidden="false" customHeight="false" outlineLevel="0" collapsed="false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2"/>
      <c r="N473" s="1"/>
      <c r="O473" s="1"/>
    </row>
    <row r="474" s="25" customFormat="true" ht="12.8" hidden="false" customHeight="false" outlineLevel="0" collapsed="false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2"/>
      <c r="N474" s="1"/>
      <c r="O474" s="1"/>
    </row>
    <row r="475" s="25" customFormat="true" ht="12.8" hidden="false" customHeight="false" outlineLevel="0" collapsed="false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2"/>
      <c r="N475" s="1"/>
      <c r="O475" s="1"/>
    </row>
    <row r="476" s="25" customFormat="true" ht="12.8" hidden="false" customHeight="false" outlineLevel="0" collapsed="false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2"/>
      <c r="N476" s="1"/>
      <c r="O476" s="1"/>
    </row>
    <row r="477" s="25" customFormat="true" ht="12.8" hidden="false" customHeight="false" outlineLevel="0" collapsed="false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2"/>
      <c r="N477" s="1"/>
      <c r="O477" s="1"/>
    </row>
    <row r="478" s="25" customFormat="true" ht="12.8" hidden="false" customHeight="false" outlineLevel="0" collapsed="false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2"/>
      <c r="N478" s="1"/>
      <c r="O478" s="1"/>
    </row>
    <row r="479" s="25" customFormat="true" ht="12.8" hidden="false" customHeight="false" outlineLevel="0" collapsed="false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2"/>
      <c r="N479" s="1"/>
      <c r="O479" s="1"/>
    </row>
    <row r="480" s="25" customFormat="true" ht="12.8" hidden="false" customHeight="false" outlineLevel="0" collapsed="false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2"/>
      <c r="N480" s="1"/>
      <c r="O480" s="1"/>
    </row>
    <row r="481" s="25" customFormat="true" ht="12.8" hidden="false" customHeight="false" outlineLevel="0" collapsed="false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2"/>
      <c r="N481" s="1"/>
      <c r="O481" s="1"/>
    </row>
    <row r="482" s="25" customFormat="true" ht="12.8" hidden="false" customHeight="false" outlineLevel="0" collapsed="false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2"/>
      <c r="N482" s="1"/>
      <c r="O482" s="1"/>
    </row>
    <row r="483" s="25" customFormat="true" ht="12.8" hidden="false" customHeight="false" outlineLevel="0" collapsed="false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2"/>
      <c r="N483" s="1"/>
      <c r="O483" s="1"/>
    </row>
    <row r="484" s="25" customFormat="true" ht="12.8" hidden="false" customHeight="false" outlineLevel="0" collapsed="false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2"/>
      <c r="N484" s="1"/>
      <c r="O484" s="1"/>
    </row>
    <row r="485" s="25" customFormat="true" ht="12.8" hidden="false" customHeight="false" outlineLevel="0" collapsed="false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2"/>
      <c r="N485" s="1"/>
      <c r="O485" s="1"/>
    </row>
    <row r="486" s="25" customFormat="true" ht="12.8" hidden="false" customHeight="false" outlineLevel="0" collapsed="false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2"/>
      <c r="N486" s="1"/>
      <c r="O486" s="1"/>
    </row>
    <row r="487" s="25" customFormat="true" ht="12.8" hidden="false" customHeight="false" outlineLevel="0" collapsed="false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2"/>
      <c r="N487" s="1"/>
      <c r="O487" s="1"/>
    </row>
    <row r="488" s="25" customFormat="true" ht="12.8" hidden="false" customHeight="false" outlineLevel="0" collapsed="false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2"/>
      <c r="N488" s="1"/>
      <c r="O488" s="1"/>
    </row>
    <row r="489" s="25" customFormat="true" ht="12.8" hidden="false" customHeight="false" outlineLevel="0" collapsed="false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2"/>
      <c r="N489" s="1"/>
      <c r="O489" s="1"/>
    </row>
    <row r="490" s="25" customFormat="true" ht="12.8" hidden="false" customHeight="false" outlineLevel="0" collapsed="false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2"/>
      <c r="N490" s="1"/>
      <c r="O490" s="1"/>
    </row>
    <row r="491" s="25" customFormat="true" ht="12.8" hidden="false" customHeight="false" outlineLevel="0" collapsed="false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2"/>
      <c r="N491" s="1"/>
      <c r="O491" s="1"/>
    </row>
    <row r="492" s="25" customFormat="true" ht="12.8" hidden="false" customHeight="false" outlineLevel="0" collapsed="false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2"/>
      <c r="N492" s="1"/>
      <c r="O492" s="1"/>
    </row>
    <row r="493" s="25" customFormat="true" ht="12.8" hidden="false" customHeight="false" outlineLevel="0" collapsed="false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2"/>
      <c r="N493" s="1"/>
      <c r="O493" s="1"/>
    </row>
    <row r="494" s="25" customFormat="true" ht="12.8" hidden="false" customHeight="false" outlineLevel="0" collapsed="false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2"/>
      <c r="N494" s="1"/>
      <c r="O494" s="1"/>
    </row>
    <row r="495" s="25" customFormat="true" ht="12.8" hidden="false" customHeight="false" outlineLevel="0" collapsed="false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2"/>
      <c r="N495" s="1"/>
      <c r="O495" s="1"/>
    </row>
    <row r="496" s="25" customFormat="true" ht="12.8" hidden="false" customHeight="false" outlineLevel="0" collapsed="false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2"/>
      <c r="N496" s="1"/>
      <c r="O496" s="1"/>
    </row>
    <row r="497" s="25" customFormat="true" ht="12.8" hidden="false" customHeight="false" outlineLevel="0" collapsed="false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2"/>
      <c r="N497" s="1"/>
      <c r="O497" s="1"/>
    </row>
    <row r="498" s="25" customFormat="true" ht="12.8" hidden="false" customHeight="false" outlineLevel="0" collapsed="false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2"/>
      <c r="N498" s="1"/>
      <c r="O498" s="1"/>
    </row>
    <row r="499" s="25" customFormat="true" ht="12.8" hidden="false" customHeight="false" outlineLevel="0" collapsed="false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2"/>
      <c r="N499" s="1"/>
      <c r="O499" s="1"/>
    </row>
    <row r="500" s="25" customFormat="true" ht="12.8" hidden="false" customHeight="false" outlineLevel="0" collapsed="false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2"/>
      <c r="N500" s="1"/>
      <c r="O500" s="1"/>
    </row>
    <row r="501" s="25" customFormat="true" ht="12.8" hidden="false" customHeight="false" outlineLevel="0" collapsed="false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2"/>
      <c r="N501" s="1"/>
      <c r="O501" s="1"/>
    </row>
    <row r="502" s="25" customFormat="true" ht="12.8" hidden="false" customHeight="false" outlineLevel="0" collapsed="false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2"/>
      <c r="N502" s="1"/>
      <c r="O502" s="1"/>
    </row>
    <row r="503" s="25" customFormat="true" ht="12.8" hidden="false" customHeight="false" outlineLevel="0" collapsed="false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2"/>
      <c r="N503" s="1"/>
      <c r="O503" s="1"/>
    </row>
    <row r="504" s="25" customFormat="true" ht="12.8" hidden="false" customHeight="false" outlineLevel="0" collapsed="false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2"/>
      <c r="N504" s="1"/>
      <c r="O504" s="1"/>
    </row>
    <row r="505" s="25" customFormat="true" ht="12.8" hidden="false" customHeight="false" outlineLevel="0" collapsed="false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2"/>
      <c r="N505" s="1"/>
      <c r="O505" s="1"/>
    </row>
    <row r="506" s="25" customFormat="true" ht="12.8" hidden="false" customHeight="false" outlineLevel="0" collapsed="false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2"/>
      <c r="N506" s="1"/>
      <c r="O506" s="1"/>
    </row>
    <row r="507" s="25" customFormat="true" ht="12.8" hidden="false" customHeight="false" outlineLevel="0" collapsed="false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2"/>
      <c r="N507" s="1"/>
      <c r="O507" s="1"/>
    </row>
    <row r="508" s="25" customFormat="true" ht="12.8" hidden="false" customHeight="false" outlineLevel="0" collapsed="false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2"/>
      <c r="N508" s="1"/>
      <c r="O508" s="1"/>
    </row>
    <row r="509" s="25" customFormat="true" ht="12.8" hidden="false" customHeight="false" outlineLevel="0" collapsed="false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2"/>
      <c r="N509" s="1"/>
      <c r="O509" s="1"/>
    </row>
    <row r="510" s="25" customFormat="true" ht="12.8" hidden="false" customHeight="false" outlineLevel="0" collapsed="false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2"/>
      <c r="N510" s="1"/>
      <c r="O510" s="1"/>
    </row>
    <row r="511" s="25" customFormat="true" ht="12.8" hidden="false" customHeight="false" outlineLevel="0" collapsed="false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2"/>
      <c r="N511" s="1"/>
      <c r="O511" s="1"/>
    </row>
    <row r="512" s="25" customFormat="true" ht="12.8" hidden="false" customHeight="fals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2"/>
      <c r="N512" s="1"/>
      <c r="O512" s="1"/>
    </row>
    <row r="513" s="25" customFormat="true" ht="12.8" hidden="false" customHeight="fals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2"/>
      <c r="N513" s="1"/>
      <c r="O513" s="1"/>
    </row>
    <row r="514" s="25" customFormat="true" ht="12.8" hidden="false" customHeight="fals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2"/>
      <c r="N514" s="1"/>
      <c r="O514" s="1"/>
    </row>
    <row r="515" s="25" customFormat="true" ht="12.8" hidden="false" customHeight="false" outlineLevel="0" collapsed="false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2"/>
      <c r="N515" s="1"/>
      <c r="O515" s="1"/>
    </row>
    <row r="516" s="25" customFormat="true" ht="12.8" hidden="false" customHeight="fals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2"/>
      <c r="N516" s="1"/>
      <c r="O516" s="1"/>
    </row>
    <row r="517" s="25" customFormat="true" ht="12.8" hidden="false" customHeight="false" outlineLevel="0" collapsed="false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2"/>
      <c r="N517" s="1"/>
      <c r="O517" s="1"/>
    </row>
    <row r="518" s="25" customFormat="true" ht="12.8" hidden="false" customHeight="fals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2"/>
      <c r="N518" s="1"/>
      <c r="O518" s="1"/>
    </row>
    <row r="519" s="25" customFormat="true" ht="12.8" hidden="false" customHeight="false" outlineLevel="0" collapsed="false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2"/>
      <c r="N519" s="1"/>
      <c r="O519" s="1"/>
    </row>
    <row r="520" s="25" customFormat="true" ht="12.8" hidden="false" customHeight="fals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2"/>
      <c r="N520" s="1"/>
      <c r="O520" s="1"/>
    </row>
    <row r="521" s="25" customFormat="true" ht="12.8" hidden="false" customHeight="false" outlineLevel="0" collapsed="false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2"/>
      <c r="N521" s="1"/>
      <c r="O521" s="1"/>
    </row>
    <row r="522" s="25" customFormat="true" ht="12.8" hidden="false" customHeight="false" outlineLevel="0" collapsed="false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2"/>
      <c r="N522" s="1"/>
      <c r="O522" s="1"/>
    </row>
    <row r="523" s="25" customFormat="true" ht="12.8" hidden="false" customHeight="false" outlineLevel="0" collapsed="false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2"/>
      <c r="N523" s="1"/>
      <c r="O523" s="1"/>
    </row>
    <row r="524" s="25" customFormat="true" ht="12.8" hidden="false" customHeight="false" outlineLevel="0" collapsed="false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2"/>
      <c r="N524" s="1"/>
      <c r="O524" s="1"/>
    </row>
    <row r="525" s="25" customFormat="true" ht="12.8" hidden="false" customHeight="false" outlineLevel="0" collapsed="false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2"/>
      <c r="N525" s="1"/>
      <c r="O525" s="1"/>
    </row>
    <row r="526" s="25" customFormat="true" ht="12.8" hidden="false" customHeight="false" outlineLevel="0" collapsed="false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2"/>
      <c r="N526" s="1"/>
      <c r="O526" s="1"/>
    </row>
    <row r="527" s="25" customFormat="true" ht="12.8" hidden="false" customHeight="false" outlineLevel="0" collapsed="false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2"/>
      <c r="N527" s="1"/>
      <c r="O527" s="1"/>
    </row>
    <row r="528" s="25" customFormat="true" ht="12.8" hidden="false" customHeight="false" outlineLevel="0" collapsed="false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2"/>
      <c r="N528" s="1"/>
      <c r="O528" s="1"/>
    </row>
    <row r="529" s="25" customFormat="true" ht="12.8" hidden="false" customHeight="false" outlineLevel="0" collapsed="false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2"/>
      <c r="N529" s="1"/>
      <c r="O529" s="1"/>
    </row>
    <row r="530" s="25" customFormat="true" ht="12.8" hidden="false" customHeight="false" outlineLevel="0" collapsed="false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2"/>
      <c r="N530" s="1"/>
      <c r="O530" s="1"/>
    </row>
    <row r="531" s="25" customFormat="true" ht="12.8" hidden="false" customHeight="false" outlineLevel="0" collapsed="false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2"/>
      <c r="N531" s="1"/>
      <c r="O531" s="1"/>
    </row>
    <row r="532" s="25" customFormat="true" ht="12.8" hidden="false" customHeight="false" outlineLevel="0" collapsed="false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2"/>
      <c r="N532" s="1"/>
      <c r="O532" s="1"/>
    </row>
    <row r="533" s="25" customFormat="true" ht="12.8" hidden="false" customHeight="fals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2"/>
      <c r="N533" s="1"/>
      <c r="O533" s="1"/>
    </row>
    <row r="534" s="25" customFormat="true" ht="12.8" hidden="false" customHeight="false" outlineLevel="0" collapsed="false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2"/>
      <c r="N534" s="1"/>
      <c r="O534" s="1"/>
    </row>
    <row r="535" s="25" customFormat="true" ht="12.8" hidden="false" customHeight="false" outlineLevel="0" collapsed="false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2"/>
      <c r="N535" s="1"/>
      <c r="O535" s="1"/>
    </row>
    <row r="536" s="25" customFormat="true" ht="12.8" hidden="false" customHeight="false" outlineLevel="0" collapsed="false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2"/>
      <c r="N536" s="1"/>
      <c r="O536" s="1"/>
    </row>
    <row r="537" s="25" customFormat="true" ht="12.8" hidden="false" customHeight="false" outlineLevel="0" collapsed="false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2"/>
      <c r="N537" s="1"/>
      <c r="O537" s="1"/>
    </row>
    <row r="538" s="25" customFormat="true" ht="12.8" hidden="false" customHeight="false" outlineLevel="0" collapsed="false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2"/>
      <c r="N538" s="1"/>
      <c r="O538" s="1"/>
    </row>
    <row r="539" s="25" customFormat="true" ht="12.8" hidden="false" customHeight="false" outlineLevel="0" collapsed="false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2"/>
      <c r="N539" s="1"/>
      <c r="O539" s="1"/>
    </row>
    <row r="540" s="25" customFormat="true" ht="12.8" hidden="false" customHeight="false" outlineLevel="0" collapsed="false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2"/>
      <c r="N540" s="1"/>
      <c r="O540" s="1"/>
    </row>
    <row r="541" s="25" customFormat="true" ht="12.8" hidden="false" customHeight="false" outlineLevel="0" collapsed="false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2"/>
      <c r="N541" s="1"/>
      <c r="O541" s="1"/>
    </row>
    <row r="542" s="25" customFormat="true" ht="12.8" hidden="false" customHeight="false" outlineLevel="0" collapsed="false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2"/>
      <c r="N542" s="1"/>
      <c r="O542" s="1"/>
    </row>
    <row r="543" s="25" customFormat="true" ht="12.8" hidden="false" customHeight="false" outlineLevel="0" collapsed="false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2"/>
      <c r="N543" s="1"/>
      <c r="O543" s="1"/>
    </row>
    <row r="544" s="25" customFormat="true" ht="12.8" hidden="false" customHeight="false" outlineLevel="0" collapsed="false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2"/>
      <c r="N544" s="1"/>
      <c r="O544" s="1"/>
    </row>
    <row r="545" s="25" customFormat="true" ht="12.8" hidden="false" customHeight="false" outlineLevel="0" collapsed="false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2"/>
      <c r="N545" s="1"/>
      <c r="O545" s="1"/>
    </row>
    <row r="546" s="25" customFormat="true" ht="12.8" hidden="false" customHeight="false" outlineLevel="0" collapsed="false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2"/>
      <c r="N546" s="1"/>
      <c r="O546" s="1"/>
    </row>
    <row r="547" s="25" customFormat="true" ht="12.8" hidden="false" customHeight="false" outlineLevel="0" collapsed="false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2"/>
      <c r="N547" s="1"/>
      <c r="O547" s="1"/>
    </row>
    <row r="548" s="25" customFormat="true" ht="12.8" hidden="false" customHeight="false" outlineLevel="0" collapsed="false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2"/>
      <c r="N548" s="1"/>
      <c r="O548" s="1"/>
    </row>
    <row r="549" s="25" customFormat="true" ht="12.8" hidden="false" customHeight="false" outlineLevel="0" collapsed="false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2"/>
      <c r="N549" s="1"/>
      <c r="O549" s="1"/>
    </row>
    <row r="550" s="25" customFormat="true" ht="12.8" hidden="false" customHeight="false" outlineLevel="0" collapsed="false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2"/>
      <c r="N550" s="1"/>
      <c r="O550" s="1"/>
    </row>
    <row r="551" s="25" customFormat="true" ht="12.8" hidden="false" customHeight="false" outlineLevel="0" collapsed="false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2"/>
      <c r="N551" s="1"/>
      <c r="O551" s="1"/>
    </row>
    <row r="552" s="25" customFormat="true" ht="12.8" hidden="false" customHeight="false" outlineLevel="0" collapsed="false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2"/>
      <c r="N552" s="1"/>
      <c r="O552" s="1"/>
    </row>
    <row r="553" s="25" customFormat="true" ht="12.8" hidden="false" customHeight="false" outlineLevel="0" collapsed="false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2"/>
      <c r="N553" s="1"/>
      <c r="O553" s="1"/>
    </row>
    <row r="554" s="25" customFormat="true" ht="12.8" hidden="false" customHeight="false" outlineLevel="0" collapsed="false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2"/>
      <c r="N554" s="1"/>
      <c r="O554" s="1"/>
    </row>
    <row r="555" s="25" customFormat="true" ht="12.8" hidden="false" customHeight="false" outlineLevel="0" collapsed="false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2"/>
      <c r="N555" s="1"/>
      <c r="O555" s="1"/>
    </row>
    <row r="556" s="25" customFormat="true" ht="12.8" hidden="false" customHeight="false" outlineLevel="0" collapsed="false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2"/>
      <c r="N556" s="1"/>
      <c r="O556" s="1"/>
    </row>
    <row r="557" s="25" customFormat="true" ht="12.8" hidden="false" customHeight="false" outlineLevel="0" collapsed="false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2"/>
      <c r="N557" s="1"/>
      <c r="O557" s="1"/>
    </row>
    <row r="558" s="25" customFormat="true" ht="12.8" hidden="false" customHeight="false" outlineLevel="0" collapsed="false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2"/>
      <c r="N558" s="1"/>
      <c r="O558" s="1"/>
    </row>
    <row r="559" s="25" customFormat="true" ht="12.8" hidden="false" customHeight="false" outlineLevel="0" collapsed="false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2"/>
      <c r="N559" s="1"/>
      <c r="O559" s="1"/>
    </row>
    <row r="560" s="25" customFormat="true" ht="12.8" hidden="false" customHeight="false" outlineLevel="0" collapsed="false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2"/>
      <c r="N560" s="1"/>
      <c r="O560" s="1"/>
    </row>
    <row r="561" s="25" customFormat="true" ht="12.8" hidden="false" customHeight="false" outlineLevel="0" collapsed="false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2"/>
      <c r="N561" s="1"/>
      <c r="O561" s="1"/>
    </row>
    <row r="562" s="25" customFormat="true" ht="12.8" hidden="false" customHeight="false" outlineLevel="0" collapsed="false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2"/>
      <c r="N562" s="1"/>
      <c r="O562" s="1"/>
    </row>
    <row r="563" s="25" customFormat="true" ht="12.8" hidden="false" customHeight="false" outlineLevel="0" collapsed="false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2"/>
      <c r="N563" s="1"/>
      <c r="O563" s="1"/>
    </row>
    <row r="564" s="25" customFormat="true" ht="12.8" hidden="false" customHeight="false" outlineLevel="0" collapsed="false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2"/>
      <c r="N564" s="1"/>
      <c r="O564" s="1"/>
    </row>
    <row r="565" s="25" customFormat="true" ht="12.8" hidden="false" customHeight="false" outlineLevel="0" collapsed="false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2"/>
      <c r="N565" s="1"/>
      <c r="O565" s="1"/>
    </row>
    <row r="566" s="25" customFormat="true" ht="12.8" hidden="false" customHeight="false" outlineLevel="0" collapsed="false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2"/>
      <c r="N566" s="1"/>
      <c r="O566" s="1"/>
    </row>
    <row r="567" s="25" customFormat="true" ht="12.8" hidden="false" customHeight="false" outlineLevel="0" collapsed="false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2"/>
      <c r="N567" s="1"/>
      <c r="O567" s="1"/>
    </row>
    <row r="568" s="25" customFormat="true" ht="12.8" hidden="false" customHeight="false" outlineLevel="0" collapsed="false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2"/>
      <c r="N568" s="1"/>
      <c r="O568" s="1"/>
    </row>
    <row r="569" s="25" customFormat="true" ht="12.8" hidden="false" customHeight="false" outlineLevel="0" collapsed="false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2"/>
      <c r="N569" s="1"/>
      <c r="O569" s="1"/>
    </row>
    <row r="570" s="25" customFormat="true" ht="12.8" hidden="false" customHeight="false" outlineLevel="0" collapsed="false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2"/>
      <c r="N570" s="1"/>
      <c r="O570" s="1"/>
    </row>
    <row r="571" s="25" customFormat="true" ht="12.8" hidden="false" customHeight="false" outlineLevel="0" collapsed="false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2"/>
      <c r="N571" s="1"/>
      <c r="O571" s="1"/>
    </row>
    <row r="572" s="25" customFormat="true" ht="12.8" hidden="false" customHeight="false" outlineLevel="0" collapsed="false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2"/>
      <c r="N572" s="1"/>
      <c r="O572" s="1"/>
    </row>
    <row r="573" s="25" customFormat="true" ht="12.8" hidden="false" customHeight="false" outlineLevel="0" collapsed="false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2"/>
      <c r="N573" s="1"/>
      <c r="O573" s="1"/>
    </row>
    <row r="574" s="25" customFormat="true" ht="12.8" hidden="false" customHeight="false" outlineLevel="0" collapsed="false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2"/>
      <c r="N574" s="1"/>
      <c r="O574" s="1"/>
    </row>
    <row r="575" s="25" customFormat="true" ht="12.8" hidden="false" customHeight="false" outlineLevel="0" collapsed="false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2"/>
      <c r="N575" s="1"/>
      <c r="O575" s="1"/>
    </row>
    <row r="576" s="25" customFormat="true" ht="12.8" hidden="false" customHeight="false" outlineLevel="0" collapsed="false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2"/>
      <c r="N576" s="1"/>
      <c r="O576" s="1"/>
    </row>
    <row r="577" s="25" customFormat="true" ht="12.8" hidden="false" customHeight="false" outlineLevel="0" collapsed="false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2"/>
      <c r="N577" s="1"/>
      <c r="O577" s="1"/>
    </row>
    <row r="578" s="25" customFormat="true" ht="12.8" hidden="false" customHeight="false" outlineLevel="0" collapsed="false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2"/>
      <c r="N578" s="1"/>
      <c r="O578" s="1"/>
    </row>
    <row r="579" s="25" customFormat="true" ht="12.8" hidden="false" customHeight="false" outlineLevel="0" collapsed="false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2"/>
      <c r="N579" s="1"/>
      <c r="O579" s="1"/>
    </row>
    <row r="580" s="25" customFormat="true" ht="12.8" hidden="false" customHeight="false" outlineLevel="0" collapsed="false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2"/>
      <c r="N580" s="1"/>
      <c r="O580" s="1"/>
    </row>
    <row r="581" s="25" customFormat="true" ht="12.8" hidden="false" customHeight="false" outlineLevel="0" collapsed="false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2"/>
      <c r="N581" s="1"/>
      <c r="O581" s="1"/>
    </row>
    <row r="582" s="25" customFormat="true" ht="12.8" hidden="false" customHeight="false" outlineLevel="0" collapsed="false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2"/>
      <c r="N582" s="1"/>
      <c r="O582" s="1"/>
    </row>
    <row r="583" s="25" customFormat="true" ht="12.8" hidden="false" customHeight="false" outlineLevel="0" collapsed="false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2"/>
      <c r="N583" s="1"/>
      <c r="O583" s="1"/>
    </row>
    <row r="584" s="25" customFormat="true" ht="12.8" hidden="false" customHeight="false" outlineLevel="0" collapsed="false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2"/>
      <c r="N584" s="1"/>
      <c r="O584" s="1"/>
    </row>
    <row r="585" s="25" customFormat="true" ht="12.8" hidden="false" customHeight="false" outlineLevel="0" collapsed="false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2"/>
      <c r="N585" s="1"/>
      <c r="O585" s="1"/>
    </row>
    <row r="586" s="25" customFormat="true" ht="12.8" hidden="false" customHeight="false" outlineLevel="0" collapsed="false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2"/>
      <c r="N586" s="1"/>
      <c r="O586" s="1"/>
    </row>
    <row r="587" s="25" customFormat="true" ht="12.8" hidden="false" customHeight="false" outlineLevel="0" collapsed="false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2"/>
      <c r="N587" s="1"/>
      <c r="O587" s="1"/>
    </row>
    <row r="588" s="25" customFormat="true" ht="12.8" hidden="false" customHeight="false" outlineLevel="0" collapsed="false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2"/>
      <c r="N588" s="1"/>
      <c r="O588" s="1"/>
    </row>
    <row r="589" s="25" customFormat="true" ht="12.8" hidden="false" customHeight="false" outlineLevel="0" collapsed="false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2"/>
      <c r="N589" s="1"/>
      <c r="O589" s="1"/>
    </row>
    <row r="590" s="25" customFormat="true" ht="12.8" hidden="false" customHeight="false" outlineLevel="0" collapsed="false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2"/>
      <c r="N590" s="1"/>
      <c r="O590" s="1"/>
    </row>
    <row r="591" s="25" customFormat="true" ht="12.8" hidden="false" customHeight="false" outlineLevel="0" collapsed="false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2"/>
      <c r="N591" s="1"/>
      <c r="O591" s="1"/>
    </row>
    <row r="592" s="25" customFormat="true" ht="12.8" hidden="false" customHeight="false" outlineLevel="0" collapsed="false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2"/>
      <c r="N592" s="1"/>
      <c r="O592" s="1"/>
    </row>
    <row r="593" s="25" customFormat="true" ht="12.8" hidden="false" customHeight="false" outlineLevel="0" collapsed="false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2"/>
      <c r="N593" s="1"/>
      <c r="O593" s="1"/>
    </row>
    <row r="594" s="25" customFormat="true" ht="12.8" hidden="false" customHeight="false" outlineLevel="0" collapsed="false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2"/>
      <c r="N594" s="1"/>
      <c r="O594" s="1"/>
    </row>
    <row r="595" s="25" customFormat="true" ht="12.8" hidden="false" customHeight="false" outlineLevel="0" collapsed="false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2"/>
      <c r="N595" s="1"/>
      <c r="O595" s="1"/>
    </row>
    <row r="596" s="25" customFormat="true" ht="12.8" hidden="false" customHeight="false" outlineLevel="0" collapsed="false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2"/>
      <c r="N596" s="1"/>
      <c r="O596" s="1"/>
    </row>
    <row r="597" s="25" customFormat="true" ht="12.8" hidden="false" customHeight="false" outlineLevel="0" collapsed="false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2"/>
      <c r="N597" s="1"/>
      <c r="O597" s="1"/>
    </row>
    <row r="598" s="25" customFormat="true" ht="12.8" hidden="false" customHeight="false" outlineLevel="0" collapsed="false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2"/>
      <c r="N598" s="1"/>
      <c r="O598" s="1"/>
    </row>
    <row r="599" s="25" customFormat="true" ht="12.8" hidden="false" customHeight="false" outlineLevel="0" collapsed="false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2"/>
      <c r="N599" s="1"/>
      <c r="O599" s="1"/>
    </row>
    <row r="600" s="25" customFormat="true" ht="12.8" hidden="false" customHeight="false" outlineLevel="0" collapsed="false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2"/>
      <c r="N600" s="1"/>
      <c r="O600" s="1"/>
    </row>
    <row r="601" s="25" customFormat="true" ht="12.8" hidden="false" customHeight="false" outlineLevel="0" collapsed="false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2"/>
      <c r="N601" s="1"/>
      <c r="O601" s="1"/>
    </row>
    <row r="602" s="25" customFormat="true" ht="12.8" hidden="false" customHeight="false" outlineLevel="0" collapsed="false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2"/>
      <c r="N602" s="1"/>
      <c r="O602" s="1"/>
    </row>
    <row r="603" s="25" customFormat="true" ht="12.8" hidden="false" customHeight="false" outlineLevel="0" collapsed="false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2"/>
      <c r="N603" s="1"/>
      <c r="O603" s="1"/>
    </row>
    <row r="604" s="25" customFormat="true" ht="12.8" hidden="false" customHeight="false" outlineLevel="0" collapsed="false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2"/>
      <c r="N604" s="1"/>
      <c r="O604" s="1"/>
    </row>
    <row r="605" s="25" customFormat="true" ht="12.8" hidden="false" customHeight="false" outlineLevel="0" collapsed="false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2"/>
      <c r="N605" s="1"/>
      <c r="O605" s="1"/>
    </row>
    <row r="606" s="25" customFormat="true" ht="12.8" hidden="false" customHeight="false" outlineLevel="0" collapsed="false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2"/>
      <c r="N606" s="1"/>
      <c r="O606" s="1"/>
    </row>
    <row r="607" s="25" customFormat="true" ht="12.8" hidden="false" customHeight="false" outlineLevel="0" collapsed="false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2"/>
      <c r="N607" s="1"/>
      <c r="O607" s="1"/>
    </row>
    <row r="608" s="25" customFormat="true" ht="12.8" hidden="false" customHeight="false" outlineLevel="0" collapsed="false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2"/>
      <c r="N608" s="1"/>
      <c r="O608" s="1"/>
    </row>
    <row r="609" s="25" customFormat="true" ht="12.8" hidden="false" customHeight="false" outlineLevel="0" collapsed="false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2"/>
      <c r="N609" s="1"/>
      <c r="O609" s="1"/>
    </row>
    <row r="610" s="25" customFormat="true" ht="12.8" hidden="false" customHeight="false" outlineLevel="0" collapsed="false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2"/>
      <c r="N610" s="1"/>
      <c r="O610" s="1"/>
    </row>
    <row r="611" s="25" customFormat="true" ht="12.8" hidden="false" customHeight="false" outlineLevel="0" collapsed="false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2"/>
      <c r="N611" s="1"/>
      <c r="O611" s="1"/>
    </row>
    <row r="612" s="25" customFormat="true" ht="12.8" hidden="false" customHeight="false" outlineLevel="0" collapsed="false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2"/>
      <c r="N612" s="1"/>
      <c r="O612" s="1"/>
    </row>
    <row r="613" s="25" customFormat="true" ht="12.8" hidden="false" customHeight="false" outlineLevel="0" collapsed="false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2"/>
      <c r="N613" s="1"/>
      <c r="O613" s="1"/>
    </row>
    <row r="614" s="25" customFormat="true" ht="12.8" hidden="false" customHeight="false" outlineLevel="0" collapsed="false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2"/>
      <c r="N614" s="1"/>
      <c r="O614" s="1"/>
    </row>
    <row r="615" s="25" customFormat="true" ht="12.8" hidden="false" customHeight="false" outlineLevel="0" collapsed="false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2"/>
      <c r="N615" s="1"/>
      <c r="O615" s="1"/>
    </row>
    <row r="616" s="25" customFormat="true" ht="12.8" hidden="false" customHeight="false" outlineLevel="0" collapsed="false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2"/>
      <c r="N616" s="1"/>
      <c r="O616" s="1"/>
    </row>
    <row r="617" s="25" customFormat="true" ht="12.8" hidden="false" customHeight="false" outlineLevel="0" collapsed="false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2"/>
      <c r="N617" s="1"/>
      <c r="O617" s="1"/>
    </row>
    <row r="618" s="25" customFormat="true" ht="12.8" hidden="false" customHeight="false" outlineLevel="0" collapsed="false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2"/>
      <c r="N618" s="1"/>
      <c r="O618" s="1"/>
    </row>
    <row r="619" s="25" customFormat="true" ht="12.8" hidden="false" customHeight="false" outlineLevel="0" collapsed="false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2"/>
      <c r="N619" s="1"/>
      <c r="O619" s="1"/>
    </row>
    <row r="620" s="25" customFormat="true" ht="12.8" hidden="false" customHeight="false" outlineLevel="0" collapsed="false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2"/>
      <c r="N620" s="1"/>
      <c r="O620" s="1"/>
    </row>
    <row r="621" s="25" customFormat="true" ht="12.8" hidden="false" customHeight="false" outlineLevel="0" collapsed="false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2"/>
      <c r="N621" s="1"/>
      <c r="O621" s="1"/>
    </row>
    <row r="622" s="25" customFormat="true" ht="12.8" hidden="false" customHeight="false" outlineLevel="0" collapsed="false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2"/>
      <c r="N622" s="1"/>
      <c r="O622" s="1"/>
    </row>
    <row r="623" s="25" customFormat="true" ht="12.8" hidden="false" customHeight="false" outlineLevel="0" collapsed="false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2"/>
      <c r="N623" s="1"/>
      <c r="O623" s="1"/>
    </row>
    <row r="624" s="25" customFormat="true" ht="12.8" hidden="false" customHeight="false" outlineLevel="0" collapsed="false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2"/>
      <c r="N624" s="1"/>
      <c r="O624" s="1"/>
    </row>
    <row r="625" s="25" customFormat="true" ht="12.8" hidden="false" customHeight="false" outlineLevel="0" collapsed="false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2"/>
      <c r="N625" s="1"/>
      <c r="O625" s="1"/>
    </row>
    <row r="626" s="25" customFormat="true" ht="12.8" hidden="false" customHeight="false" outlineLevel="0" collapsed="false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2"/>
      <c r="N626" s="1"/>
      <c r="O626" s="1"/>
    </row>
    <row r="627" s="25" customFormat="true" ht="12.8" hidden="false" customHeight="false" outlineLevel="0" collapsed="false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2"/>
      <c r="N627" s="1"/>
      <c r="O627" s="1"/>
    </row>
    <row r="628" s="25" customFormat="true" ht="12.8" hidden="false" customHeight="false" outlineLevel="0" collapsed="false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2"/>
      <c r="N628" s="1"/>
      <c r="O628" s="1"/>
    </row>
    <row r="629" s="25" customFormat="true" ht="12.8" hidden="false" customHeight="false" outlineLevel="0" collapsed="false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2"/>
      <c r="N629" s="1"/>
      <c r="O629" s="1"/>
    </row>
    <row r="630" s="25" customFormat="true" ht="12.8" hidden="false" customHeight="false" outlineLevel="0" collapsed="false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2"/>
      <c r="N630" s="1"/>
      <c r="O630" s="1"/>
    </row>
    <row r="631" s="25" customFormat="true" ht="12.8" hidden="false" customHeight="false" outlineLevel="0" collapsed="false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2"/>
      <c r="N631" s="1"/>
      <c r="O631" s="1"/>
    </row>
    <row r="632" s="25" customFormat="true" ht="12.8" hidden="false" customHeight="false" outlineLevel="0" collapsed="false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2"/>
      <c r="N632" s="1"/>
      <c r="O632" s="1"/>
    </row>
    <row r="633" s="25" customFormat="true" ht="12.8" hidden="false" customHeight="false" outlineLevel="0" collapsed="false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2"/>
      <c r="N633" s="1"/>
      <c r="O633" s="1"/>
    </row>
    <row r="634" s="25" customFormat="true" ht="12.8" hidden="false" customHeight="false" outlineLevel="0" collapsed="false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2"/>
      <c r="N634" s="1"/>
      <c r="O634" s="1"/>
    </row>
    <row r="635" s="25" customFormat="true" ht="12.8" hidden="false" customHeight="false" outlineLevel="0" collapsed="false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2"/>
      <c r="N635" s="1"/>
      <c r="O635" s="1"/>
    </row>
    <row r="636" s="25" customFormat="true" ht="12.8" hidden="false" customHeight="false" outlineLevel="0" collapsed="false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2"/>
      <c r="N636" s="1"/>
      <c r="O636" s="1"/>
    </row>
    <row r="637" s="25" customFormat="true" ht="12.8" hidden="false" customHeight="false" outlineLevel="0" collapsed="false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2"/>
      <c r="N637" s="1"/>
      <c r="O637" s="1"/>
    </row>
    <row r="638" s="25" customFormat="true" ht="12.8" hidden="false" customHeight="false" outlineLevel="0" collapsed="false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2"/>
      <c r="N638" s="1"/>
      <c r="O638" s="1"/>
    </row>
    <row r="639" s="25" customFormat="true" ht="12.8" hidden="false" customHeight="false" outlineLevel="0" collapsed="false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2"/>
      <c r="N639" s="1"/>
      <c r="O639" s="1"/>
    </row>
    <row r="640" s="25" customFormat="true" ht="12.8" hidden="false" customHeight="false" outlineLevel="0" collapsed="false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2"/>
      <c r="N640" s="1"/>
      <c r="O640" s="1"/>
    </row>
    <row r="641" s="25" customFormat="true" ht="12.8" hidden="false" customHeight="false" outlineLevel="0" collapsed="false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2"/>
      <c r="N641" s="1"/>
      <c r="O641" s="1"/>
    </row>
    <row r="642" s="25" customFormat="true" ht="12.8" hidden="false" customHeight="false" outlineLevel="0" collapsed="false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2"/>
      <c r="N642" s="1"/>
      <c r="O642" s="1"/>
    </row>
    <row r="643" s="25" customFormat="true" ht="12.8" hidden="false" customHeight="false" outlineLevel="0" collapsed="false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2"/>
      <c r="N643" s="1"/>
      <c r="O643" s="1"/>
    </row>
    <row r="644" s="25" customFormat="true" ht="12.8" hidden="false" customHeight="false" outlineLevel="0" collapsed="false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2"/>
      <c r="N644" s="1"/>
      <c r="O644" s="1"/>
    </row>
    <row r="645" s="25" customFormat="true" ht="12.8" hidden="false" customHeight="false" outlineLevel="0" collapsed="false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2"/>
      <c r="N645" s="1"/>
      <c r="O645" s="1"/>
    </row>
    <row r="646" s="25" customFormat="true" ht="12.8" hidden="false" customHeight="false" outlineLevel="0" collapsed="false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2"/>
      <c r="N646" s="1"/>
      <c r="O646" s="1"/>
    </row>
    <row r="647" s="25" customFormat="true" ht="12.8" hidden="false" customHeight="false" outlineLevel="0" collapsed="false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2"/>
      <c r="N647" s="1"/>
      <c r="O647" s="1"/>
    </row>
    <row r="648" s="25" customFormat="true" ht="12.8" hidden="false" customHeight="false" outlineLevel="0" collapsed="false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2"/>
      <c r="N648" s="1"/>
      <c r="O648" s="1"/>
    </row>
    <row r="649" s="25" customFormat="true" ht="12.8" hidden="false" customHeight="false" outlineLevel="0" collapsed="false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2"/>
      <c r="N649" s="1"/>
      <c r="O649" s="1"/>
    </row>
    <row r="650" s="25" customFormat="true" ht="12.8" hidden="false" customHeight="false" outlineLevel="0" collapsed="false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2"/>
      <c r="N650" s="1"/>
      <c r="O650" s="1"/>
    </row>
    <row r="651" s="25" customFormat="true" ht="12.8" hidden="false" customHeight="false" outlineLevel="0" collapsed="false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2"/>
      <c r="N651" s="1"/>
      <c r="O651" s="1"/>
    </row>
    <row r="652" s="25" customFormat="true" ht="12.8" hidden="false" customHeight="false" outlineLevel="0" collapsed="false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2"/>
      <c r="N652" s="1"/>
      <c r="O652" s="1"/>
    </row>
    <row r="653" s="25" customFormat="true" ht="12.8" hidden="false" customHeight="false" outlineLevel="0" collapsed="false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2"/>
      <c r="N653" s="1"/>
      <c r="O653" s="1"/>
    </row>
    <row r="654" s="25" customFormat="true" ht="12.8" hidden="false" customHeight="false" outlineLevel="0" collapsed="false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2"/>
      <c r="N654" s="1"/>
      <c r="O654" s="1"/>
    </row>
    <row r="655" s="25" customFormat="true" ht="12.8" hidden="false" customHeight="false" outlineLevel="0" collapsed="false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2"/>
      <c r="N655" s="1"/>
      <c r="O655" s="1"/>
    </row>
    <row r="656" s="25" customFormat="true" ht="12.8" hidden="false" customHeight="false" outlineLevel="0" collapsed="false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2"/>
      <c r="N656" s="1"/>
      <c r="O656" s="1"/>
    </row>
    <row r="657" s="25" customFormat="true" ht="12.8" hidden="false" customHeight="false" outlineLevel="0" collapsed="false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2"/>
      <c r="N657" s="1"/>
      <c r="O657" s="1"/>
    </row>
    <row r="658" s="25" customFormat="true" ht="12.8" hidden="false" customHeight="false" outlineLevel="0" collapsed="false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2"/>
      <c r="N658" s="1"/>
      <c r="O658" s="1"/>
    </row>
    <row r="659" s="25" customFormat="true" ht="12.8" hidden="false" customHeight="false" outlineLevel="0" collapsed="false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2"/>
      <c r="N659" s="1"/>
      <c r="O659" s="1"/>
    </row>
    <row r="660" s="25" customFormat="true" ht="12.8" hidden="false" customHeight="false" outlineLevel="0" collapsed="false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2"/>
      <c r="N660" s="1"/>
      <c r="O660" s="1"/>
    </row>
    <row r="661" s="25" customFormat="true" ht="12.8" hidden="false" customHeight="false" outlineLevel="0" collapsed="false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2"/>
      <c r="N661" s="1"/>
      <c r="O661" s="1"/>
    </row>
    <row r="662" s="25" customFormat="true" ht="12.8" hidden="false" customHeight="false" outlineLevel="0" collapsed="false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2"/>
      <c r="N662" s="1"/>
      <c r="O662" s="1"/>
    </row>
    <row r="663" s="25" customFormat="true" ht="12.8" hidden="false" customHeight="false" outlineLevel="0" collapsed="false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2"/>
      <c r="N663" s="1"/>
      <c r="O663" s="1"/>
    </row>
    <row r="664" s="25" customFormat="true" ht="12.8" hidden="false" customHeight="false" outlineLevel="0" collapsed="false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2"/>
      <c r="N664" s="1"/>
      <c r="O664" s="1"/>
    </row>
    <row r="665" s="25" customFormat="true" ht="12.8" hidden="false" customHeight="false" outlineLevel="0" collapsed="false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2"/>
      <c r="N665" s="1"/>
      <c r="O665" s="1"/>
    </row>
    <row r="666" s="25" customFormat="true" ht="12.8" hidden="false" customHeight="false" outlineLevel="0" collapsed="false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2"/>
      <c r="N666" s="1"/>
      <c r="O666" s="1"/>
    </row>
    <row r="667" s="25" customFormat="true" ht="12.8" hidden="false" customHeight="false" outlineLevel="0" collapsed="false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2"/>
      <c r="N667" s="1"/>
      <c r="O667" s="1"/>
    </row>
    <row r="668" s="25" customFormat="true" ht="12.8" hidden="false" customHeight="false" outlineLevel="0" collapsed="false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2"/>
      <c r="N668" s="1"/>
      <c r="O668" s="1"/>
    </row>
    <row r="669" s="25" customFormat="true" ht="12.8" hidden="false" customHeight="false" outlineLevel="0" collapsed="false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2"/>
      <c r="N669" s="1"/>
      <c r="O669" s="1"/>
    </row>
    <row r="670" s="25" customFormat="true" ht="12.8" hidden="false" customHeight="false" outlineLevel="0" collapsed="false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2"/>
      <c r="N670" s="1"/>
      <c r="O670" s="1"/>
    </row>
    <row r="671" s="25" customFormat="true" ht="12.8" hidden="false" customHeight="false" outlineLevel="0" collapsed="false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2"/>
      <c r="N671" s="1"/>
      <c r="O671" s="1"/>
    </row>
  </sheetData>
  <autoFilter ref="C2:M340"/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8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2792</TotalTime>
  <Application>LibreOffice/7.4.3.2$Windows_X86_64 LibreOffice_project/1048a8393ae2eeec98dff31b5c133c5f1d08b890</Application>
  <AppVersion>15.0000</AppVersion>
  <Company>HP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2022-12-09T15:09:57Z</dcterms:created>
  <dc:creator>Francesco Maduri</dc:creator>
  <dc:description/>
  <dc:language>it-IT</dc:language>
  <cp:lastModifiedBy/>
  <dcterms:modified xsi:type="dcterms:W3CDTF">2025-01-13T09:53:14Z</dcterms:modified>
  <cp:revision>229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